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1"/>
  </bookViews>
  <sheets>
    <sheet name="Источники 2015" sheetId="1" r:id="rId1"/>
    <sheet name="Источники 2016-2017" sheetId="2" r:id="rId2"/>
  </sheets>
  <definedNames>
    <definedName name="_xlnm.Print_Titles" localSheetId="0">'Источники 2015'!$14:$14</definedName>
    <definedName name="_xlnm.Print_Titles" localSheetId="1">'Источники 2016-2017'!$13:$13</definedName>
    <definedName name="_xlnm.Print_Area" localSheetId="0">'Источники 2015'!$A$1:$E$39</definedName>
  </definedNames>
  <calcPr fullCalcOnLoad="1"/>
</workbook>
</file>

<file path=xl/sharedStrings.xml><?xml version="1.0" encoding="utf-8"?>
<sst xmlns="http://schemas.openxmlformats.org/spreadsheetml/2006/main" count="133" uniqueCount="60">
  <si>
    <t>Источники финансирования дефицита бюджета</t>
  </si>
  <si>
    <t>Наименование показателя</t>
  </si>
  <si>
    <t>Код показателя</t>
  </si>
  <si>
    <t>01 05 00 00 00 0000 000</t>
  </si>
  <si>
    <t>Увеличение остатков средств бюджетов</t>
  </si>
  <si>
    <t>01 05 00 00 00 0000 500</t>
  </si>
  <si>
    <t>01 06 00 00 00 0000 000</t>
  </si>
  <si>
    <t>Бюджетные кредиты, предоставленные внутри страны в валюте Российской Федерации</t>
  </si>
  <si>
    <t>01 06 05 00 00 0000 000</t>
  </si>
  <si>
    <t>Возврат бюджетных кредитов, предоставленных внутри страны в валюте Российской Федерации</t>
  </si>
  <si>
    <t>01 00 00 00 00 0000 000</t>
  </si>
  <si>
    <t>Уменьшение остатков средств бюджетов</t>
  </si>
  <si>
    <t>01 05 00 00 00 0000 600</t>
  </si>
  <si>
    <t>муниципального района "О бюджете</t>
  </si>
  <si>
    <t>Зеленодольского муниципального</t>
  </si>
  <si>
    <t>Сумма</t>
  </si>
  <si>
    <t>(тыс.рублей)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</si>
  <si>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</si>
  <si>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</si>
  <si>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</si>
  <si>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</si>
  <si>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01 05 02 01 00 0000 510</t>
  </si>
  <si>
    <t>01 05 02 01 05 0000 510</t>
  </si>
  <si>
    <t>Увеличение прочих остатков денежных средств бюджетов  муниципальных районов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</si>
  <si>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</si>
  <si>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</si>
  <si>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01 05 02 01 00 0000 610</t>
  </si>
  <si>
    <t>Уменьшение прочих остатков денежных средств бюджетов  муниципальных районов</t>
  </si>
  <si>
    <t>01 05 02 01 05 0000 610</t>
  </si>
  <si>
    <t>ИНЫЕ ИСТОЧНИКИ ВНУТРЕННЕГО ФИНАНСИРОВАНИЯ ДЕФИЦИТОВ БЮДЖЕТОВ</t>
  </si>
  <si>
    <t>01 06 05 00 00 0000 600</t>
  </si>
  <si>
    <t>ДКИ</t>
  </si>
  <si>
    <t>Приложение № 1</t>
  </si>
  <si>
    <t>500*</t>
  </si>
  <si>
    <t xml:space="preserve">Зеленодольского муниципального района </t>
  </si>
  <si>
    <t>01 06 04 00 00 0000 000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</si>
  <si>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</si>
  <si>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</si>
  <si>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Приложение № 2</t>
  </si>
  <si>
    <t>к проекту Решения Совета Зеленодольского</t>
  </si>
  <si>
    <t>500* - РАСХОДЫ КАЗЕННЫХ УЧРЕЖДЕНИЙ ЗА СЧЕТ  ДОХОДОВ ОТ ОКАЗАНИЯ ПЛАТНЫХ УСЛУГ (РАБОТ) И КОМПЕНСАЦИИ ЗАТРАТ ГОСУДАРСТВА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</si>
  <si>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</si>
  <si>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государственных и муниципальных гарантий муниципальных районов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</si>
  <si>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от ______________  № ______________    </t>
  </si>
  <si>
    <t>01 05 02 00 00 0000 500</t>
  </si>
  <si>
    <t>01 05 02 00 00 0000 600</t>
  </si>
  <si>
    <t>Исполнение государственных и муниципальных гарантий</t>
  </si>
  <si>
    <t>01 06 04 01 00 0000 000</t>
  </si>
  <si>
    <t xml:space="preserve">Исполнение государственных и муниципальных гарантий в валюте Российской Федерации </t>
  </si>
  <si>
    <t>01 06 04 01 00 0000 800</t>
  </si>
  <si>
    <t>01 06 04 01 05 0000 810</t>
  </si>
  <si>
    <t>01 06 05 01 00 0000 600</t>
  </si>
  <si>
    <t>Возврат бюджетных кредитов, предоставленных юридическим лицам в валюте Российской Федерации</t>
  </si>
  <si>
    <t>2016 год</t>
  </si>
  <si>
    <t xml:space="preserve">района на 2015 год </t>
  </si>
  <si>
    <t>и плановый период 2016-2017 годов"</t>
  </si>
  <si>
    <t>на 2015 год</t>
  </si>
  <si>
    <t>на 2016-2017 годы</t>
  </si>
  <si>
    <t>2017 год</t>
  </si>
  <si>
    <t>и на плановый период 2016-2017 годов"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</si>
</sst>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5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165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164" fontId="5" fillId="0" borderId="0" xfId="0" applyNumberFormat="1" applyFont="1" applyFill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Fill="1" applyAlignment="1">
      <alignment horizontal="right" vertical="top"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F40"/>
  <sheetViews>
    <sheetView showZeros="0" zoomScalePageLayoutView="0" workbookViewId="0" topLeftCell="A16">
      <selection activeCell="E28" sqref="E28"/>
    </sheetView>
  </sheetViews>
  <sheetFormatPr defaultColWidth="9.00390625" defaultRowHeight="12.75"/>
  <cols>
    <col min="1" max="1" width="20.875" style="20" customWidth="1"/>
    <col min="2" max="2" width="38.00390625" style="20" customWidth="1"/>
    <col min="3" max="3" width="15.125" style="20" customWidth="1"/>
    <col min="4" max="4" width="7.625" style="22" customWidth="1"/>
    <col min="5" max="5" width="13.125" style="20" customWidth="1"/>
    <col min="6" max="16384" width="9.125" style="20" customWidth="1"/>
  </cols>
  <sheetData>
    <row r="1" s="17" customFormat="1" ht="15.75" customHeight="1">
      <c r="C1" s="18" t="s">
        <v>32</v>
      </c>
    </row>
    <row r="2" s="17" customFormat="1" ht="15.75" customHeight="1">
      <c r="C2" s="19" t="s">
        <v>39</v>
      </c>
    </row>
    <row r="3" s="17" customFormat="1" ht="15.75" customHeight="1">
      <c r="C3" s="18" t="s">
        <v>13</v>
      </c>
    </row>
    <row r="4" s="17" customFormat="1" ht="15.75" customHeight="1">
      <c r="C4" s="18" t="s">
        <v>14</v>
      </c>
    </row>
    <row r="5" s="17" customFormat="1" ht="15.75" customHeight="1">
      <c r="C5" s="18" t="s">
        <v>54</v>
      </c>
    </row>
    <row r="6" s="17" customFormat="1" ht="15.75" customHeight="1">
      <c r="C6" s="18" t="s">
        <v>55</v>
      </c>
    </row>
    <row r="7" s="17" customFormat="1" ht="15.75" customHeight="1">
      <c r="C7" s="18" t="s">
        <v>43</v>
      </c>
    </row>
    <row r="8" ht="12.75">
      <c r="D8" s="2"/>
    </row>
    <row r="9" spans="2:13" s="3" customFormat="1" ht="12.75">
      <c r="B9" s="4"/>
      <c r="C9" s="4"/>
      <c r="D9" s="5"/>
      <c r="E9" s="4"/>
      <c r="F9" s="6"/>
      <c r="G9" s="6"/>
      <c r="I9" s="7"/>
      <c r="J9" s="8"/>
      <c r="K9" s="9"/>
      <c r="L9" s="10"/>
      <c r="M9" s="11"/>
    </row>
    <row r="10" spans="1:5" ht="12.75">
      <c r="A10" s="42" t="s">
        <v>0</v>
      </c>
      <c r="B10" s="42"/>
      <c r="C10" s="42"/>
      <c r="D10" s="42"/>
      <c r="E10" s="42"/>
    </row>
    <row r="11" spans="1:5" ht="12.75">
      <c r="A11" s="42" t="s">
        <v>34</v>
      </c>
      <c r="B11" s="42"/>
      <c r="C11" s="42"/>
      <c r="D11" s="42"/>
      <c r="E11" s="42"/>
    </row>
    <row r="12" spans="1:5" ht="12.75">
      <c r="A12" s="42" t="s">
        <v>56</v>
      </c>
      <c r="B12" s="42"/>
      <c r="C12" s="42"/>
      <c r="D12" s="42"/>
      <c r="E12" s="42"/>
    </row>
    <row r="13" spans="2:5" ht="12.75">
      <c r="B13" s="21"/>
      <c r="C13" s="21"/>
      <c r="E13" s="14" t="s">
        <v>16</v>
      </c>
    </row>
    <row r="14" spans="1:5" s="25" customFormat="1" ht="37.5" customHeight="1">
      <c r="A14" s="23" t="s">
        <v>2</v>
      </c>
      <c r="B14" s="45" t="s">
        <v>1</v>
      </c>
      <c r="C14" s="46"/>
      <c r="D14" s="23" t="s">
        <v>31</v>
      </c>
      <c r="E14" s="24" t="s">
        <v>15</v>
      </c>
    </row>
    <row r="15" spans="1:5" ht="27" customHeight="1">
      <c r="A15" s="34" t="s">
        <v>10</v>
      </c>
      <c r="B15" s="43" t="s">
        <v>17</v>
      </c>
      <c r="C15" s="43"/>
      <c r="D15" s="34"/>
      <c r="E15" s="35">
        <f>E17+E18+E29</f>
        <v>0</v>
      </c>
    </row>
    <row r="16" spans="1:5" ht="27" customHeight="1">
      <c r="A16" s="34" t="s">
        <v>10</v>
      </c>
      <c r="B16" s="44" t="s">
        <v>17</v>
      </c>
      <c r="C16" s="44"/>
      <c r="D16" s="34" t="s">
        <v>33</v>
      </c>
      <c r="E16" s="35">
        <f>E18</f>
        <v>0</v>
      </c>
    </row>
    <row r="17" spans="1:5" ht="25.5" customHeight="1">
      <c r="A17" s="36" t="s">
        <v>3</v>
      </c>
      <c r="B17" s="41" t="s">
        <v>18</v>
      </c>
      <c r="C17" s="41"/>
      <c r="D17" s="36"/>
      <c r="E17" s="37">
        <f>E19+E24</f>
        <v>0</v>
      </c>
    </row>
    <row r="18" spans="1:5" ht="25.5" customHeight="1">
      <c r="A18" s="36" t="s">
        <v>3</v>
      </c>
      <c r="B18" s="41" t="s">
        <v>18</v>
      </c>
      <c r="C18" s="41"/>
      <c r="D18" s="36" t="s">
        <v>33</v>
      </c>
      <c r="E18" s="37">
        <f>E23+E28</f>
        <v>0</v>
      </c>
    </row>
    <row r="19" spans="1:5" s="26" customFormat="1" ht="12.75">
      <c r="A19" s="36" t="s">
        <v>5</v>
      </c>
      <c r="B19" s="41" t="s">
        <v>4</v>
      </c>
      <c r="C19" s="41"/>
      <c r="D19" s="36"/>
      <c r="E19" s="37">
        <f>E20</f>
        <v>-2056444.12</v>
      </c>
    </row>
    <row r="20" spans="1:5" ht="15" customHeight="1">
      <c r="A20" s="36" t="s">
        <v>44</v>
      </c>
      <c r="B20" s="41" t="s">
        <v>19</v>
      </c>
      <c r="C20" s="41"/>
      <c r="D20" s="36"/>
      <c r="E20" s="37">
        <f>E21</f>
        <v>-2056444.12</v>
      </c>
    </row>
    <row r="21" spans="1:5" ht="14.25" customHeight="1">
      <c r="A21" s="36" t="s">
        <v>21</v>
      </c>
      <c r="B21" s="41" t="s">
        <v>20</v>
      </c>
      <c r="C21" s="41"/>
      <c r="D21" s="36"/>
      <c r="E21" s="37">
        <f>E22</f>
        <v>-2056444.12</v>
      </c>
    </row>
    <row r="22" spans="1:5" ht="25.5" customHeight="1">
      <c r="A22" s="36" t="s">
        <v>22</v>
      </c>
      <c r="B22" s="41" t="s">
        <v>23</v>
      </c>
      <c r="C22" s="41"/>
      <c r="D22" s="36"/>
      <c r="E22" s="37">
        <f>-2006444.12-50000</f>
        <v>-2056444.12</v>
      </c>
    </row>
    <row r="23" spans="1:5" ht="25.5" customHeight="1">
      <c r="A23" s="36" t="s">
        <v>22</v>
      </c>
      <c r="B23" s="41" t="s">
        <v>23</v>
      </c>
      <c r="C23" s="41"/>
      <c r="D23" s="36" t="s">
        <v>33</v>
      </c>
      <c r="E23" s="37">
        <f>-2171.268</f>
        <v>-2171.268</v>
      </c>
    </row>
    <row r="24" spans="1:5" s="26" customFormat="1" ht="12.75">
      <c r="A24" s="36" t="s">
        <v>12</v>
      </c>
      <c r="B24" s="41" t="s">
        <v>11</v>
      </c>
      <c r="C24" s="41"/>
      <c r="D24" s="36"/>
      <c r="E24" s="37">
        <f>E25</f>
        <v>2056444.12</v>
      </c>
    </row>
    <row r="25" spans="1:5" ht="12.75" customHeight="1">
      <c r="A25" s="36" t="s">
        <v>45</v>
      </c>
      <c r="B25" s="41" t="s">
        <v>24</v>
      </c>
      <c r="C25" s="41"/>
      <c r="D25" s="36"/>
      <c r="E25" s="37">
        <f>E26</f>
        <v>2056444.12</v>
      </c>
    </row>
    <row r="26" spans="1:5" ht="11.25" customHeight="1">
      <c r="A26" s="36" t="s">
        <v>26</v>
      </c>
      <c r="B26" s="41" t="s">
        <v>25</v>
      </c>
      <c r="C26" s="41"/>
      <c r="D26" s="36"/>
      <c r="E26" s="37">
        <f>E27</f>
        <v>2056444.12</v>
      </c>
    </row>
    <row r="27" spans="1:5" ht="25.5" customHeight="1">
      <c r="A27" s="36" t="s">
        <v>28</v>
      </c>
      <c r="B27" s="41" t="s">
        <v>27</v>
      </c>
      <c r="C27" s="41"/>
      <c r="D27" s="36"/>
      <c r="E27" s="37">
        <f>2006444.12+50000</f>
        <v>2056444.12</v>
      </c>
    </row>
    <row r="28" spans="1:5" ht="25.5" customHeight="1">
      <c r="A28" s="36" t="s">
        <v>28</v>
      </c>
      <c r="B28" s="41" t="s">
        <v>27</v>
      </c>
      <c r="C28" s="41"/>
      <c r="D28" s="36" t="s">
        <v>33</v>
      </c>
      <c r="E28" s="37">
        <f>2171.268</f>
        <v>2171.268</v>
      </c>
    </row>
    <row r="29" spans="1:5" s="26" customFormat="1" ht="25.5" customHeight="1">
      <c r="A29" s="36" t="s">
        <v>6</v>
      </c>
      <c r="B29" s="41" t="s">
        <v>29</v>
      </c>
      <c r="C29" s="41"/>
      <c r="D29" s="36"/>
      <c r="E29" s="37">
        <f>E34+E30</f>
        <v>0</v>
      </c>
    </row>
    <row r="30" spans="1:5" s="26" customFormat="1" ht="25.5" customHeight="1">
      <c r="A30" s="36" t="s">
        <v>35</v>
      </c>
      <c r="B30" s="41" t="s">
        <v>46</v>
      </c>
      <c r="C30" s="41"/>
      <c r="D30" s="36"/>
      <c r="E30" s="37">
        <f>E32</f>
        <v>-50000</v>
      </c>
    </row>
    <row r="31" spans="1:5" s="26" customFormat="1" ht="25.5" customHeight="1">
      <c r="A31" s="36" t="s">
        <v>47</v>
      </c>
      <c r="B31" s="41" t="s">
        <v>48</v>
      </c>
      <c r="C31" s="41"/>
      <c r="D31" s="36"/>
      <c r="E31" s="37">
        <f>E33</f>
        <v>-50000</v>
      </c>
    </row>
    <row r="32" spans="1:5" s="26" customFormat="1" ht="81.75" customHeight="1">
      <c r="A32" s="36" t="s">
        <v>49</v>
      </c>
      <c r="B32" s="41" t="s">
        <v>41</v>
      </c>
      <c r="C32" s="41"/>
      <c r="D32" s="36"/>
      <c r="E32" s="37">
        <f>E33</f>
        <v>-50000</v>
      </c>
    </row>
    <row r="33" spans="1:5" s="26" customFormat="1" ht="93" customHeight="1">
      <c r="A33" s="36" t="s">
        <v>50</v>
      </c>
      <c r="B33" s="41" t="s">
        <v>42</v>
      </c>
      <c r="C33" s="41"/>
      <c r="D33" s="36"/>
      <c r="E33" s="37">
        <v>-50000</v>
      </c>
    </row>
    <row r="34" spans="1:5" ht="27.75" customHeight="1">
      <c r="A34" s="36" t="s">
        <v>8</v>
      </c>
      <c r="B34" s="41" t="s">
        <v>7</v>
      </c>
      <c r="C34" s="41"/>
      <c r="D34" s="36"/>
      <c r="E34" s="37">
        <f>E35</f>
        <v>50000</v>
      </c>
    </row>
    <row r="35" spans="1:5" ht="25.5" customHeight="1">
      <c r="A35" s="36" t="s">
        <v>30</v>
      </c>
      <c r="B35" s="41" t="s">
        <v>9</v>
      </c>
      <c r="C35" s="41"/>
      <c r="D35" s="36"/>
      <c r="E35" s="37">
        <f>E37</f>
        <v>50000</v>
      </c>
    </row>
    <row r="36" spans="1:5" ht="39.75" customHeight="1">
      <c r="A36" s="36" t="s">
        <v>51</v>
      </c>
      <c r="B36" s="41" t="s">
        <v>37</v>
      </c>
      <c r="C36" s="41"/>
      <c r="D36" s="36"/>
      <c r="E36" s="37">
        <v>50000</v>
      </c>
    </row>
    <row r="37" spans="1:5" ht="29.25" customHeight="1">
      <c r="A37" s="36" t="s">
        <v>36</v>
      </c>
      <c r="B37" s="41" t="s">
        <v>52</v>
      </c>
      <c r="C37" s="41"/>
      <c r="D37" s="36"/>
      <c r="E37" s="37">
        <v>50000</v>
      </c>
    </row>
    <row r="39" spans="1:58" ht="30.75" customHeight="1">
      <c r="A39" s="47" t="s">
        <v>40</v>
      </c>
      <c r="B39" s="47"/>
      <c r="C39" s="47"/>
      <c r="D39" s="47"/>
      <c r="E39" s="47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</row>
    <row r="40" ht="12.75">
      <c r="D40" s="21"/>
    </row>
  </sheetData>
  <sheetProtection/>
  <mergeCells count="28">
    <mergeCell ref="B37:C37"/>
    <mergeCell ref="B22:C22"/>
    <mergeCell ref="B23:C23"/>
    <mergeCell ref="B24:C24"/>
    <mergeCell ref="B25:C25"/>
    <mergeCell ref="B18:C18"/>
    <mergeCell ref="B19:C19"/>
    <mergeCell ref="B27:C27"/>
    <mergeCell ref="B26:C26"/>
    <mergeCell ref="B20:C20"/>
    <mergeCell ref="A39:E39"/>
    <mergeCell ref="B28:C28"/>
    <mergeCell ref="B29:C29"/>
    <mergeCell ref="B30:C30"/>
    <mergeCell ref="B32:C32"/>
    <mergeCell ref="B33:C33"/>
    <mergeCell ref="B31:C31"/>
    <mergeCell ref="B36:C36"/>
    <mergeCell ref="B34:C34"/>
    <mergeCell ref="B35:C35"/>
    <mergeCell ref="B21:C21"/>
    <mergeCell ref="B17:C17"/>
    <mergeCell ref="A10:E10"/>
    <mergeCell ref="A11:E11"/>
    <mergeCell ref="A12:E12"/>
    <mergeCell ref="B15:C15"/>
    <mergeCell ref="B16:C16"/>
    <mergeCell ref="B14:C14"/>
  </mergeCells>
  <printOptions/>
  <pageMargins left="0.84" right="0.34" top="0.4330708661417323" bottom="0.1968503937007874" header="0.1968503937007874" footer="0.472440944881889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"/>
  <sheetViews>
    <sheetView showZeros="0" tabSelected="1" zoomScalePageLayoutView="0" workbookViewId="0" topLeftCell="A10">
      <selection activeCell="E27" sqref="E27"/>
    </sheetView>
  </sheetViews>
  <sheetFormatPr defaultColWidth="9.00390625" defaultRowHeight="12.75"/>
  <cols>
    <col min="1" max="1" width="19.75390625" style="1" customWidth="1"/>
    <col min="2" max="2" width="44.875" style="1" customWidth="1"/>
    <col min="3" max="3" width="5.375" style="13" customWidth="1"/>
    <col min="4" max="5" width="14.875" style="1" customWidth="1"/>
    <col min="6" max="6" width="9.125" style="1" customWidth="1"/>
    <col min="7" max="7" width="17.00390625" style="1" customWidth="1"/>
    <col min="8" max="8" width="15.625" style="1" customWidth="1"/>
    <col min="9" max="16384" width="9.125" style="1" customWidth="1"/>
  </cols>
  <sheetData>
    <row r="1" s="17" customFormat="1" ht="15.75" customHeight="1">
      <c r="C1" s="18" t="s">
        <v>38</v>
      </c>
    </row>
    <row r="2" s="17" customFormat="1" ht="15.75" customHeight="1">
      <c r="C2" s="19" t="s">
        <v>39</v>
      </c>
    </row>
    <row r="3" s="17" customFormat="1" ht="15.75" customHeight="1">
      <c r="C3" s="18" t="s">
        <v>13</v>
      </c>
    </row>
    <row r="4" s="17" customFormat="1" ht="15.75" customHeight="1">
      <c r="C4" s="18" t="s">
        <v>14</v>
      </c>
    </row>
    <row r="5" s="17" customFormat="1" ht="15.75" customHeight="1">
      <c r="C5" s="18" t="s">
        <v>54</v>
      </c>
    </row>
    <row r="6" s="17" customFormat="1" ht="15.75" customHeight="1">
      <c r="C6" s="18" t="s">
        <v>59</v>
      </c>
    </row>
    <row r="7" s="17" customFormat="1" ht="15.75" customHeight="1">
      <c r="C7" s="18" t="s">
        <v>43</v>
      </c>
    </row>
    <row r="8" spans="2:12" s="3" customFormat="1" ht="12.75">
      <c r="B8" s="4"/>
      <c r="C8" s="5"/>
      <c r="D8" s="4"/>
      <c r="E8" s="6"/>
      <c r="F8" s="6"/>
      <c r="H8" s="7"/>
      <c r="I8" s="8"/>
      <c r="J8" s="9"/>
      <c r="K8" s="10"/>
      <c r="L8" s="11"/>
    </row>
    <row r="9" spans="1:4" ht="12.75">
      <c r="A9" s="48" t="s">
        <v>0</v>
      </c>
      <c r="B9" s="48"/>
      <c r="C9" s="48"/>
      <c r="D9" s="48"/>
    </row>
    <row r="10" spans="1:4" ht="12.75">
      <c r="A10" s="48" t="s">
        <v>34</v>
      </c>
      <c r="B10" s="48"/>
      <c r="C10" s="48"/>
      <c r="D10" s="48"/>
    </row>
    <row r="11" spans="1:4" ht="12.75">
      <c r="A11" s="48" t="s">
        <v>57</v>
      </c>
      <c r="B11" s="48"/>
      <c r="C11" s="48"/>
      <c r="D11" s="48"/>
    </row>
    <row r="12" spans="2:5" ht="12.75">
      <c r="B12" s="12"/>
      <c r="E12" s="14" t="s">
        <v>16</v>
      </c>
    </row>
    <row r="13" spans="1:5" s="40" customFormat="1" ht="19.5" customHeight="1">
      <c r="A13" s="38" t="s">
        <v>2</v>
      </c>
      <c r="B13" s="38" t="s">
        <v>1</v>
      </c>
      <c r="C13" s="38" t="s">
        <v>31</v>
      </c>
      <c r="D13" s="39" t="s">
        <v>53</v>
      </c>
      <c r="E13" s="39" t="s">
        <v>58</v>
      </c>
    </row>
    <row r="14" spans="1:5" ht="26.25" customHeight="1">
      <c r="A14" s="27" t="s">
        <v>10</v>
      </c>
      <c r="B14" s="28" t="s">
        <v>17</v>
      </c>
      <c r="C14" s="27"/>
      <c r="D14" s="29">
        <f>D16+D17+D28</f>
        <v>0</v>
      </c>
      <c r="E14" s="29">
        <f>E16+E17+E28</f>
        <v>0</v>
      </c>
    </row>
    <row r="15" spans="1:5" ht="25.5" customHeight="1">
      <c r="A15" s="27" t="s">
        <v>10</v>
      </c>
      <c r="B15" s="28" t="s">
        <v>17</v>
      </c>
      <c r="C15" s="27" t="s">
        <v>33</v>
      </c>
      <c r="D15" s="29">
        <f>D17</f>
        <v>0</v>
      </c>
      <c r="E15" s="29">
        <f>E17</f>
        <v>0</v>
      </c>
    </row>
    <row r="16" spans="1:5" s="15" customFormat="1" ht="25.5">
      <c r="A16" s="30" t="s">
        <v>3</v>
      </c>
      <c r="B16" s="31" t="s">
        <v>18</v>
      </c>
      <c r="C16" s="30"/>
      <c r="D16" s="32">
        <f>D18+D23</f>
        <v>0</v>
      </c>
      <c r="E16" s="32">
        <f>E18+E23</f>
        <v>0</v>
      </c>
    </row>
    <row r="17" spans="1:5" s="15" customFormat="1" ht="25.5">
      <c r="A17" s="30" t="s">
        <v>3</v>
      </c>
      <c r="B17" s="31" t="s">
        <v>18</v>
      </c>
      <c r="C17" s="30" t="s">
        <v>33</v>
      </c>
      <c r="D17" s="32">
        <f>D22+D27</f>
        <v>0</v>
      </c>
      <c r="E17" s="32">
        <f>E22+E27</f>
        <v>0</v>
      </c>
    </row>
    <row r="18" spans="1:5" ht="12.75">
      <c r="A18" s="30" t="s">
        <v>5</v>
      </c>
      <c r="B18" s="31" t="s">
        <v>4</v>
      </c>
      <c r="C18" s="30"/>
      <c r="D18" s="32">
        <f aca="true" t="shared" si="0" ref="D18:E20">D19</f>
        <v>-2106203.4069999997</v>
      </c>
      <c r="E18" s="32">
        <f t="shared" si="0"/>
        <v>-2170212.974</v>
      </c>
    </row>
    <row r="19" spans="1:5" s="15" customFormat="1" ht="12.75">
      <c r="A19" s="30" t="s">
        <v>44</v>
      </c>
      <c r="B19" s="31" t="s">
        <v>19</v>
      </c>
      <c r="C19" s="30"/>
      <c r="D19" s="32">
        <f t="shared" si="0"/>
        <v>-2106203.4069999997</v>
      </c>
      <c r="E19" s="32">
        <f t="shared" si="0"/>
        <v>-2170212.974</v>
      </c>
    </row>
    <row r="20" spans="1:5" ht="25.5">
      <c r="A20" s="30" t="s">
        <v>21</v>
      </c>
      <c r="B20" s="31" t="s">
        <v>20</v>
      </c>
      <c r="C20" s="30"/>
      <c r="D20" s="32">
        <f t="shared" si="0"/>
        <v>-2106203.4069999997</v>
      </c>
      <c r="E20" s="32">
        <f t="shared" si="0"/>
        <v>-2170212.974</v>
      </c>
    </row>
    <row r="21" spans="1:5" ht="25.5">
      <c r="A21" s="30" t="s">
        <v>22</v>
      </c>
      <c r="B21" s="31" t="s">
        <v>23</v>
      </c>
      <c r="C21" s="30"/>
      <c r="D21" s="32">
        <f>-2056203.407-50000</f>
        <v>-2106203.4069999997</v>
      </c>
      <c r="E21" s="32">
        <f>-2120212.974-50000</f>
        <v>-2170212.974</v>
      </c>
    </row>
    <row r="22" spans="1:5" ht="25.5">
      <c r="A22" s="30" t="s">
        <v>22</v>
      </c>
      <c r="B22" s="31" t="s">
        <v>23</v>
      </c>
      <c r="C22" s="30" t="s">
        <v>33</v>
      </c>
      <c r="D22" s="32">
        <f>-2209.482</f>
        <v>-2209.482</v>
      </c>
      <c r="E22" s="32">
        <f>-2213.901</f>
        <v>-2213.901</v>
      </c>
    </row>
    <row r="23" spans="1:5" ht="12.75">
      <c r="A23" s="30" t="s">
        <v>12</v>
      </c>
      <c r="B23" s="31" t="s">
        <v>11</v>
      </c>
      <c r="C23" s="30"/>
      <c r="D23" s="32">
        <f aca="true" t="shared" si="1" ref="D23:E25">D24</f>
        <v>2106203.4069999997</v>
      </c>
      <c r="E23" s="32">
        <f t="shared" si="1"/>
        <v>2170212.974</v>
      </c>
    </row>
    <row r="24" spans="1:5" ht="12.75">
      <c r="A24" s="30" t="s">
        <v>45</v>
      </c>
      <c r="B24" s="31" t="s">
        <v>24</v>
      </c>
      <c r="C24" s="30"/>
      <c r="D24" s="32">
        <f t="shared" si="1"/>
        <v>2106203.4069999997</v>
      </c>
      <c r="E24" s="32">
        <f t="shared" si="1"/>
        <v>2170212.974</v>
      </c>
    </row>
    <row r="25" spans="1:5" ht="25.5">
      <c r="A25" s="30" t="s">
        <v>26</v>
      </c>
      <c r="B25" s="31" t="s">
        <v>25</v>
      </c>
      <c r="C25" s="30"/>
      <c r="D25" s="32">
        <f t="shared" si="1"/>
        <v>2106203.4069999997</v>
      </c>
      <c r="E25" s="32">
        <f t="shared" si="1"/>
        <v>2170212.974</v>
      </c>
    </row>
    <row r="26" spans="1:5" ht="25.5">
      <c r="A26" s="30" t="s">
        <v>28</v>
      </c>
      <c r="B26" s="31" t="s">
        <v>27</v>
      </c>
      <c r="C26" s="30"/>
      <c r="D26" s="32">
        <f>2056203.407+50000</f>
        <v>2106203.4069999997</v>
      </c>
      <c r="E26" s="32">
        <f>2120212.974+50000</f>
        <v>2170212.974</v>
      </c>
    </row>
    <row r="27" spans="1:5" ht="25.5">
      <c r="A27" s="30" t="s">
        <v>28</v>
      </c>
      <c r="B27" s="31" t="s">
        <v>27</v>
      </c>
      <c r="C27" s="30" t="s">
        <v>33</v>
      </c>
      <c r="D27" s="32">
        <v>2209.482</v>
      </c>
      <c r="E27" s="32">
        <v>2213.901</v>
      </c>
    </row>
    <row r="28" spans="1:5" s="15" customFormat="1" ht="27.75" customHeight="1">
      <c r="A28" s="30" t="s">
        <v>6</v>
      </c>
      <c r="B28" s="31" t="s">
        <v>29</v>
      </c>
      <c r="C28" s="30"/>
      <c r="D28" s="32">
        <f>D33+D29</f>
        <v>0</v>
      </c>
      <c r="E28" s="32">
        <f>E33+E29</f>
        <v>0</v>
      </c>
    </row>
    <row r="29" spans="1:5" ht="25.5">
      <c r="A29" s="30" t="s">
        <v>35</v>
      </c>
      <c r="B29" s="31" t="s">
        <v>46</v>
      </c>
      <c r="C29" s="30"/>
      <c r="D29" s="32">
        <f>D31</f>
        <v>-50000</v>
      </c>
      <c r="E29" s="32">
        <f>E31</f>
        <v>-50000</v>
      </c>
    </row>
    <row r="30" spans="1:5" ht="25.5">
      <c r="A30" s="30" t="s">
        <v>47</v>
      </c>
      <c r="B30" s="31" t="s">
        <v>48</v>
      </c>
      <c r="C30" s="30"/>
      <c r="D30" s="32">
        <f>D32</f>
        <v>-50000</v>
      </c>
      <c r="E30" s="32">
        <f>E32</f>
        <v>-50000</v>
      </c>
    </row>
    <row r="31" spans="1:5" ht="90.75" customHeight="1">
      <c r="A31" s="30" t="s">
        <v>49</v>
      </c>
      <c r="B31" s="31" t="s">
        <v>41</v>
      </c>
      <c r="C31" s="30"/>
      <c r="D31" s="33">
        <f>D32</f>
        <v>-50000</v>
      </c>
      <c r="E31" s="33">
        <f>E32</f>
        <v>-50000</v>
      </c>
    </row>
    <row r="32" spans="1:5" ht="89.25" customHeight="1">
      <c r="A32" s="30" t="s">
        <v>50</v>
      </c>
      <c r="B32" s="31" t="s">
        <v>42</v>
      </c>
      <c r="C32" s="30"/>
      <c r="D32" s="33">
        <v>-50000</v>
      </c>
      <c r="E32" s="33">
        <v>-50000</v>
      </c>
    </row>
    <row r="33" spans="1:5" s="15" customFormat="1" ht="25.5">
      <c r="A33" s="30" t="s">
        <v>8</v>
      </c>
      <c r="B33" s="31" t="s">
        <v>7</v>
      </c>
      <c r="C33" s="30"/>
      <c r="D33" s="32">
        <f>D34</f>
        <v>50000</v>
      </c>
      <c r="E33" s="32">
        <f>E34</f>
        <v>50000</v>
      </c>
    </row>
    <row r="34" spans="1:5" ht="25.5">
      <c r="A34" s="30" t="s">
        <v>30</v>
      </c>
      <c r="B34" s="31" t="s">
        <v>9</v>
      </c>
      <c r="C34" s="30"/>
      <c r="D34" s="32">
        <f>D36</f>
        <v>50000</v>
      </c>
      <c r="E34" s="32">
        <f>E36</f>
        <v>50000</v>
      </c>
    </row>
    <row r="35" spans="1:5" ht="44.25" customHeight="1">
      <c r="A35" s="30" t="s">
        <v>51</v>
      </c>
      <c r="B35" s="31" t="s">
        <v>37</v>
      </c>
      <c r="C35" s="30"/>
      <c r="D35" s="32">
        <v>50000</v>
      </c>
      <c r="E35" s="32">
        <v>50000</v>
      </c>
    </row>
    <row r="36" spans="1:5" ht="30.75" customHeight="1">
      <c r="A36" s="30" t="s">
        <v>36</v>
      </c>
      <c r="B36" s="31" t="s">
        <v>52</v>
      </c>
      <c r="C36" s="30"/>
      <c r="D36" s="33">
        <v>50000</v>
      </c>
      <c r="E36" s="33">
        <v>50000</v>
      </c>
    </row>
    <row r="38" spans="1:5" ht="38.25" customHeight="1">
      <c r="A38" s="47" t="s">
        <v>40</v>
      </c>
      <c r="B38" s="47"/>
      <c r="C38" s="16"/>
      <c r="D38" s="16"/>
      <c r="E38" s="16"/>
    </row>
    <row r="39" ht="12.75">
      <c r="C39" s="12"/>
    </row>
  </sheetData>
  <sheetProtection/>
  <mergeCells count="4">
    <mergeCell ref="A9:D9"/>
    <mergeCell ref="A38:B38"/>
    <mergeCell ref="A10:D10"/>
    <mergeCell ref="A11:D11"/>
  </mergeCells>
  <printOptions/>
  <pageMargins left="0.8267716535433072" right="0.31496062992125984" top="0.2755905511811024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zele-zel_rfo24</cp:lastModifiedBy>
  <cp:lastPrinted>2014-11-04T14:30:10Z</cp:lastPrinted>
  <dcterms:created xsi:type="dcterms:W3CDTF">2007-09-28T04:55:21Z</dcterms:created>
  <dcterms:modified xsi:type="dcterms:W3CDTF">2014-11-05T12:45:41Z</dcterms:modified>
  <cp:category/>
  <cp:version/>
  <cp:contentType/>
  <cp:contentStatus/>
</cp:coreProperties>
</file>