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0695" yWindow="255" windowWidth="9360" windowHeight="6285"/>
  </bookViews>
  <sheets>
    <sheet name="Данные" sheetId="1" r:id="rId1"/>
  </sheets>
  <definedNames>
    <definedName name="_xlnm._FilterDatabase" localSheetId="0" hidden="1">Данные!$A$10:$BJ$22</definedName>
    <definedName name="_xlnm.Print_Titles" localSheetId="0">Данные!$10:$10</definedName>
    <definedName name="_xlnm.Print_Area" localSheetId="0">Данные!$A$1:$AZ$45</definedName>
  </definedNames>
  <calcPr calcId="125725" refMode="R1C1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D1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12"/>
</calcChain>
</file>

<file path=xl/sharedStrings.xml><?xml version="1.0" encoding="utf-8"?>
<sst xmlns="http://schemas.openxmlformats.org/spreadsheetml/2006/main" count="120" uniqueCount="76">
  <si>
    <t>№ п/п</t>
  </si>
  <si>
    <t>Адрес многоквартирного дома</t>
  </si>
  <si>
    <t xml:space="preserve">Стоимость капитального ремонта - всего </t>
  </si>
  <si>
    <t>Виды, установленные ч.1 ст.166 Жилищного кодекса Российской Федерации:</t>
  </si>
  <si>
    <t xml:space="preserve">Ремонт внутридомовых инженерных систем, электро-, тепло-, газо-, водоснабжения, водоотведения* - всего </t>
  </si>
  <si>
    <t>в том числе:</t>
  </si>
  <si>
    <t>ремонт подвальных помещений, относящихся к общему имуществу в многоквартирном доме</t>
  </si>
  <si>
    <t>ремонт крыш**</t>
  </si>
  <si>
    <t>замена лифтового оборудования</t>
  </si>
  <si>
    <t>ремонт лифтовых шахт</t>
  </si>
  <si>
    <t>ремонт фундамента многоквартирного дома</t>
  </si>
  <si>
    <t xml:space="preserve">ремонт системы противопожарной защиты многоквартирного дома </t>
  </si>
  <si>
    <t>ремонт подъездов в многоквартирном доме</t>
  </si>
  <si>
    <t>проведение энергетического обследования многоквартирного дома</t>
  </si>
  <si>
    <t xml:space="preserve">проведение работ по технической инвентаризации многоквартирных домов и изготовление технических паспортов
</t>
  </si>
  <si>
    <t>разработка и проведение государственной экспертизы проектной документации</t>
  </si>
  <si>
    <t>разработка и проведение государственной экспертизы проектной документациина многоквартирные дома, проведение капитального ремонта которых запланировано в 2017 году</t>
  </si>
  <si>
    <t>осуществление строительного контроля</t>
  </si>
  <si>
    <t>ремонт внутридомовых инженерных систем  теплоснабжения</t>
  </si>
  <si>
    <t>ремонт внутридомовых инженерных систем горячего водоснабжения</t>
  </si>
  <si>
    <t>ремонт внутридомовых инженерных систем холодного водоснабжения</t>
  </si>
  <si>
    <t>ремонт внутридомовых инженерных систем водоотведения</t>
  </si>
  <si>
    <t>ремонт внутридомовых инженерных систем электроснабжения</t>
  </si>
  <si>
    <t>установка приборов учета тепловой энергии</t>
  </si>
  <si>
    <t>установка приборов учета холодного водоснабжения</t>
  </si>
  <si>
    <t>установка приборов учета электрической энергии</t>
  </si>
  <si>
    <t>установка узлов регулирования</t>
  </si>
  <si>
    <t>рублей</t>
  </si>
  <si>
    <t>единиц</t>
  </si>
  <si>
    <t>утепление фасада</t>
  </si>
  <si>
    <t>установка приборов учета горячего водоснабжения</t>
  </si>
  <si>
    <t>Виды, установленные нормативным правовым актом Республики Татарстан:</t>
  </si>
  <si>
    <t xml:space="preserve">установка  коллективных (общедомовых) приборов учета и узлов управления и регулирования          - всего </t>
  </si>
  <si>
    <t>ремонт фасада</t>
  </si>
  <si>
    <t>№         п/п</t>
  </si>
  <si>
    <t>кв.метров</t>
  </si>
  <si>
    <t>пог.метров</t>
  </si>
  <si>
    <t>куб.метров</t>
  </si>
  <si>
    <t>Восстановление частей имущества, не входящего в состав общего имущества в многоквартирных домах, демонтированного или разрушенного вследствие технологических и конструктивных особенностей ремонтируемых (заменяемых) конструкций и инженерных систем при производстве работ по капитальному  ремонту конструкций и инженерных систем в составе общего имущества в многоквартирных домах, а также восстановление благоустройства после окончания ремонтных работ</t>
  </si>
  <si>
    <t>г. Зеленодольск, ул. Гагарина, д. 2</t>
  </si>
  <si>
    <t>г. Зеленодольск, ул. Засорина, д. 22</t>
  </si>
  <si>
    <t>г. Зеленодольск, ул. Карла Маркса, д. 58</t>
  </si>
  <si>
    <t>г. Зеленодольск, ул. Комарова, д. 19</t>
  </si>
  <si>
    <t>г. Зеленодольск, ул. Комсомольская, д. 24</t>
  </si>
  <si>
    <t>г. Зеленодольск, ул. Ленина, д. 2</t>
  </si>
  <si>
    <t>г. Зеленодольск, ул. Рогачева, д. 21</t>
  </si>
  <si>
    <t>г. Зеленодольск, ул. Рогачева, д. 23</t>
  </si>
  <si>
    <t>г. Зеленодольск, ул. Северная, д. 11</t>
  </si>
  <si>
    <t>г. Зеленодольск, ул. Столичная, д. 11</t>
  </si>
  <si>
    <t>г. Зеленодольск, ул. Столичная, д. 7</t>
  </si>
  <si>
    <t>г. Зеленодольск, ул. Столичная, д. 8а</t>
  </si>
  <si>
    <t>г. Зеленодольск, ул. Столичная, д. 9</t>
  </si>
  <si>
    <t>г. Зеленодольск, ул. Фрунзе, д. 13</t>
  </si>
  <si>
    <t>г. Зеленодольск, ул. Фрунзе, д. 20</t>
  </si>
  <si>
    <t>г. Зеленодольск, ул. Фрунзе, д. 7</t>
  </si>
  <si>
    <t>г. Зеленодольск, ул. Хазиева В., д. 4</t>
  </si>
  <si>
    <t>г. Зеленодольск, ул. Шевченко, д. 3</t>
  </si>
  <si>
    <t>г. Зеленодольск, ул. Энгельса, д. 4</t>
  </si>
  <si>
    <t>пгт. Васильево, ул. Гоголя, д. 47</t>
  </si>
  <si>
    <t>пгт. Васильево, ул. Лагерная, д. 12</t>
  </si>
  <si>
    <t>пгт. Васильево, ул. Спортивная, д. 22</t>
  </si>
  <si>
    <t>пгт. Васильево, ул. Шевченко, д. 12</t>
  </si>
  <si>
    <t>пгт. Нижние Вязовые, ул. Коммунальная, д. 18</t>
  </si>
  <si>
    <t>с. Айша, ул. Молодежная, д. 19</t>
  </si>
  <si>
    <t>с. Айша, ул. Садовая, д. 29</t>
  </si>
  <si>
    <t>с. Бело-Безводное, ул. Центральная, д. 3</t>
  </si>
  <si>
    <t>с. Бело-Безводное, ул. Центральная, д. 4</t>
  </si>
  <si>
    <t>с. Осиново, ул. 50-летия Победы, д. 1</t>
  </si>
  <si>
    <t>с. Осиново, ул. Гагарина, д. 6А</t>
  </si>
  <si>
    <t>с. Осиново, ул. Комарова, д. 10</t>
  </si>
  <si>
    <t>с. Осиново, ул. Молодежная, д. 6</t>
  </si>
  <si>
    <t>с. Осиново, ул. Светлая, д. 8</t>
  </si>
  <si>
    <t>с. Осиново, ул. Центральная, д. 2</t>
  </si>
  <si>
    <t xml:space="preserve">Реестр многоквартирных домов по видам ремонта,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Зеленодольского муниципального района на 2016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</si>
  <si>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Итого по Зеленодольскому муниципальному району </t>
  </si>
  <si>
    <t xml:space="preserve">Приложение № 3/1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  постановлению
Исполнительного комитета                 
Зеленодольского
муниципального района                                                                 
от « __ » _______ 20__г. № ____
</t>
  </si>
</sst>
</file>

<file path=xl/styles.xml><?xml version="1.0" encoding="utf-8"?>
<styleSheet xmlns="http://schemas.openxmlformats.org/spreadsheetml/2006/main">
  <numFmts count="1">
    <numFmt numFmtId="164" formatCode="#&quot; &quot;##0.00_ "/>
  </numFmts>
  <fonts count="13">
    <font>
      <sz val="10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>
      <alignment horizontal="center" vertical="top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center" vertical="center"/>
    </xf>
    <xf numFmtId="0" fontId="1" fillId="2" borderId="0">
      <alignment horizontal="center" vertical="top"/>
    </xf>
    <xf numFmtId="0" fontId="6" fillId="2" borderId="0">
      <alignment horizontal="center" vertical="center"/>
    </xf>
  </cellStyleXfs>
  <cellXfs count="65">
    <xf numFmtId="0" fontId="0" fillId="0" borderId="0" xfId="0"/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right" indent="2"/>
    </xf>
    <xf numFmtId="1" fontId="9" fillId="0" borderId="0" xfId="0" applyNumberFormat="1" applyFont="1" applyFill="1" applyAlignment="1">
      <alignment horizontal="right" indent="3"/>
    </xf>
    <xf numFmtId="1" fontId="9" fillId="0" borderId="0" xfId="0" applyNumberFormat="1" applyFont="1" applyFill="1" applyAlignment="1">
      <alignment horizontal="right" indent="2"/>
    </xf>
    <xf numFmtId="0" fontId="8" fillId="0" borderId="0" xfId="0" applyFont="1"/>
    <xf numFmtId="0" fontId="8" fillId="3" borderId="0" xfId="0" applyFont="1" applyFill="1"/>
    <xf numFmtId="4" fontId="8" fillId="0" borderId="0" xfId="0" applyNumberFormat="1" applyFont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 indent="2"/>
    </xf>
    <xf numFmtId="1" fontId="9" fillId="0" borderId="0" xfId="0" applyNumberFormat="1" applyFont="1" applyFill="1" applyBorder="1" applyAlignment="1">
      <alignment horizontal="right" vertical="top" wrapText="1" indent="3"/>
    </xf>
    <xf numFmtId="1" fontId="9" fillId="0" borderId="0" xfId="0" applyNumberFormat="1" applyFont="1" applyFill="1" applyBorder="1" applyAlignment="1">
      <alignment horizontal="right" vertical="top" wrapText="1" indent="2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4" fontId="10" fillId="0" borderId="0" xfId="0" applyNumberFormat="1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4" fontId="11" fillId="3" borderId="1" xfId="2" applyNumberFormat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/>
    </xf>
    <xf numFmtId="3" fontId="8" fillId="3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1" fontId="8" fillId="0" borderId="1" xfId="0" applyNumberFormat="1" applyFont="1" applyBorder="1" applyAlignment="1">
      <alignment vertical="top"/>
    </xf>
    <xf numFmtId="0" fontId="9" fillId="0" borderId="0" xfId="0" applyFont="1" applyAlignment="1">
      <alignment horizontal="center" wrapText="1"/>
    </xf>
    <xf numFmtId="0" fontId="11" fillId="3" borderId="1" xfId="2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/>
    </xf>
    <xf numFmtId="0" fontId="11" fillId="3" borderId="1" xfId="2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top"/>
    </xf>
    <xf numFmtId="0" fontId="8" fillId="3" borderId="1" xfId="2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1" fillId="3" borderId="8" xfId="2" applyNumberFormat="1" applyFont="1" applyFill="1" applyBorder="1" applyAlignment="1">
      <alignment horizontal="center" vertical="top" wrapText="1"/>
    </xf>
    <xf numFmtId="0" fontId="11" fillId="3" borderId="1" xfId="2" applyNumberFormat="1" applyFont="1" applyFill="1" applyBorder="1" applyAlignment="1">
      <alignment horizontal="center" vertical="top" wrapText="1"/>
    </xf>
    <xf numFmtId="0" fontId="11" fillId="3" borderId="6" xfId="2" applyNumberFormat="1" applyFont="1" applyFill="1" applyBorder="1" applyAlignment="1">
      <alignment horizontal="center" vertical="top" wrapText="1"/>
    </xf>
    <xf numFmtId="0" fontId="11" fillId="3" borderId="7" xfId="2" applyNumberFormat="1" applyFont="1" applyFill="1" applyBorder="1" applyAlignment="1">
      <alignment horizontal="center" vertical="top" wrapText="1"/>
    </xf>
    <xf numFmtId="0" fontId="8" fillId="3" borderId="8" xfId="0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/>
    </xf>
    <xf numFmtId="0" fontId="8" fillId="0" borderId="8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</cellXfs>
  <cellStyles count="8">
    <cellStyle name="S0" xfId="1"/>
    <cellStyle name="S1" xfId="2"/>
    <cellStyle name="S2" xfId="3"/>
    <cellStyle name="S3" xfId="4"/>
    <cellStyle name="S4" xfId="5"/>
    <cellStyle name="S5" xfId="6"/>
    <cellStyle name="S6" xfId="7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45"/>
  <sheetViews>
    <sheetView tabSelected="1" view="pageBreakPreview" topLeftCell="Q1" zoomScale="70" zoomScaleNormal="82" zoomScaleSheetLayoutView="70" workbookViewId="0">
      <selection activeCell="AU4" sqref="AU4"/>
    </sheetView>
  </sheetViews>
  <sheetFormatPr defaultColWidth="9.140625" defaultRowHeight="15.75"/>
  <cols>
    <col min="1" max="1" width="6.7109375" style="23" customWidth="1"/>
    <col min="2" max="2" width="6" style="23" customWidth="1"/>
    <col min="3" max="3" width="52.42578125" style="22" customWidth="1"/>
    <col min="4" max="4" width="20.85546875" style="23" customWidth="1"/>
    <col min="5" max="5" width="20" style="23" customWidth="1"/>
    <col min="6" max="6" width="15" style="20" customWidth="1"/>
    <col min="7" max="7" width="20.42578125" style="24" customWidth="1"/>
    <col min="8" max="8" width="14.5703125" style="20" customWidth="1"/>
    <col min="9" max="9" width="18" style="25" customWidth="1"/>
    <col min="10" max="10" width="14.140625" style="20" customWidth="1"/>
    <col min="11" max="11" width="17.28515625" style="25" customWidth="1"/>
    <col min="12" max="12" width="13.5703125" style="20" customWidth="1"/>
    <col min="13" max="13" width="18.5703125" style="25" customWidth="1"/>
    <col min="14" max="14" width="13.5703125" style="26" customWidth="1"/>
    <col min="15" max="15" width="18.7109375" style="25" customWidth="1"/>
    <col min="16" max="16" width="11.7109375" style="26" customWidth="1"/>
    <col min="17" max="17" width="17.140625" style="24" customWidth="1"/>
    <col min="18" max="18" width="15.85546875" style="26" customWidth="1"/>
    <col min="19" max="19" width="20.7109375" style="24" customWidth="1"/>
    <col min="20" max="20" width="10" style="26" customWidth="1"/>
    <col min="21" max="21" width="21.42578125" style="24" customWidth="1"/>
    <col min="22" max="22" width="10" style="20" hidden="1" customWidth="1"/>
    <col min="23" max="23" width="12.85546875" style="24" hidden="1" customWidth="1"/>
    <col min="24" max="24" width="12.7109375" style="26" customWidth="1"/>
    <col min="25" max="25" width="20.5703125" style="25" customWidth="1"/>
    <col min="26" max="26" width="10.7109375" style="26" hidden="1" customWidth="1"/>
    <col min="27" max="27" width="15.85546875" style="24" hidden="1" customWidth="1"/>
    <col min="28" max="28" width="12.5703125" style="26" customWidth="1"/>
    <col min="29" max="29" width="16.7109375" style="24" customWidth="1"/>
    <col min="30" max="30" width="17.7109375" style="25" hidden="1" customWidth="1"/>
    <col min="31" max="31" width="10" style="20" hidden="1" customWidth="1"/>
    <col min="32" max="32" width="12.85546875" style="25" hidden="1" customWidth="1"/>
    <col min="33" max="33" width="10" style="20" hidden="1" customWidth="1"/>
    <col min="34" max="34" width="12.85546875" style="25" hidden="1" customWidth="1"/>
    <col min="35" max="35" width="10" style="20" hidden="1" customWidth="1"/>
    <col min="36" max="36" width="12.85546875" style="24" hidden="1" customWidth="1"/>
    <col min="37" max="37" width="10" style="20" hidden="1" customWidth="1"/>
    <col min="38" max="38" width="12.85546875" style="24" hidden="1" customWidth="1"/>
    <col min="39" max="39" width="9.140625" style="20" hidden="1" customWidth="1"/>
    <col min="40" max="40" width="16" style="20" hidden="1" customWidth="1"/>
    <col min="41" max="41" width="13.7109375" style="26" hidden="1" customWidth="1"/>
    <col min="42" max="42" width="17" style="24" hidden="1" customWidth="1"/>
    <col min="43" max="43" width="12.7109375" style="26" customWidth="1"/>
    <col min="44" max="44" width="19" style="24" customWidth="1"/>
    <col min="45" max="45" width="9.85546875" style="20" hidden="1" customWidth="1"/>
    <col min="46" max="46" width="15.5703125" style="20" hidden="1" customWidth="1"/>
    <col min="47" max="47" width="11" style="21" customWidth="1"/>
    <col min="48" max="48" width="19.42578125" style="21" customWidth="1"/>
    <col min="49" max="49" width="21" style="25" customWidth="1"/>
    <col min="50" max="50" width="23.140625" style="25" hidden="1" customWidth="1"/>
    <col min="51" max="51" width="17.5703125" style="25" customWidth="1"/>
    <col min="52" max="52" width="43" style="2" hidden="1" customWidth="1"/>
    <col min="53" max="16384" width="9.140625" style="2"/>
  </cols>
  <sheetData>
    <row r="1" spans="1:52" customFormat="1" ht="102" customHeight="1">
      <c r="A1" s="3"/>
      <c r="B1" s="36"/>
      <c r="C1" s="4"/>
      <c r="D1" s="4"/>
      <c r="E1" s="5"/>
      <c r="F1" s="4"/>
      <c r="G1" s="4"/>
      <c r="H1" s="4"/>
      <c r="I1" s="4"/>
      <c r="J1" s="4"/>
      <c r="K1" s="4"/>
      <c r="L1" s="4"/>
      <c r="M1" s="6"/>
      <c r="N1" s="4"/>
      <c r="O1" s="4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/>
      <c r="AC1" s="8"/>
      <c r="AD1" s="8"/>
      <c r="AE1" s="8"/>
      <c r="AF1" s="7"/>
      <c r="AG1" s="7"/>
      <c r="AH1" s="7"/>
      <c r="AI1" s="7"/>
      <c r="AJ1" s="9"/>
      <c r="AK1" s="9"/>
      <c r="AL1" s="7"/>
      <c r="AM1" s="8"/>
      <c r="AN1" s="10"/>
      <c r="AO1" s="10"/>
      <c r="AP1" s="10"/>
      <c r="AQ1" s="10"/>
      <c r="AR1" s="10"/>
      <c r="AS1" s="11"/>
      <c r="AT1" s="10"/>
      <c r="AU1" s="10"/>
      <c r="AV1" s="63" t="s">
        <v>75</v>
      </c>
      <c r="AW1" s="63"/>
      <c r="AX1" s="63"/>
      <c r="AY1" s="63"/>
      <c r="AZ1" s="63"/>
    </row>
    <row r="2" spans="1:52" customFormat="1">
      <c r="A2" s="12"/>
      <c r="B2" s="12"/>
      <c r="C2" s="13"/>
      <c r="D2" s="13"/>
      <c r="E2" s="14"/>
      <c r="F2" s="13"/>
      <c r="G2" s="13"/>
      <c r="H2" s="13"/>
      <c r="I2" s="13"/>
      <c r="J2" s="13"/>
      <c r="K2" s="13"/>
      <c r="L2" s="13"/>
      <c r="M2" s="15"/>
      <c r="N2" s="13"/>
      <c r="O2" s="1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  <c r="AC2" s="8"/>
      <c r="AD2" s="8"/>
      <c r="AE2" s="8"/>
      <c r="AF2" s="7"/>
      <c r="AG2" s="7"/>
      <c r="AH2" s="7"/>
      <c r="AI2" s="7"/>
      <c r="AJ2" s="9"/>
      <c r="AK2" s="9"/>
      <c r="AL2" s="7"/>
      <c r="AM2" s="8"/>
      <c r="AN2" s="10"/>
      <c r="AO2" s="10"/>
      <c r="AP2" s="10"/>
      <c r="AQ2" s="10"/>
      <c r="AR2" s="10"/>
      <c r="AS2" s="11"/>
      <c r="AT2" s="63"/>
      <c r="AU2" s="63"/>
      <c r="AV2" s="63"/>
      <c r="AW2" s="63"/>
      <c r="AX2" s="63"/>
      <c r="AY2" s="63"/>
    </row>
    <row r="3" spans="1:52" customFormat="1" ht="21.6" customHeight="1">
      <c r="A3" s="12"/>
      <c r="B3" s="12"/>
      <c r="C3" s="13"/>
      <c r="D3" s="13"/>
      <c r="E3" s="14"/>
      <c r="F3" s="13"/>
      <c r="G3" s="13"/>
      <c r="H3" s="13"/>
      <c r="I3" s="13"/>
      <c r="J3" s="13"/>
      <c r="K3" s="13"/>
      <c r="L3" s="13"/>
      <c r="M3" s="15"/>
      <c r="N3" s="13"/>
      <c r="O3" s="1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13"/>
      <c r="AC3" s="13"/>
      <c r="AD3" s="13"/>
      <c r="AE3" s="13"/>
      <c r="AF3" s="7"/>
      <c r="AG3" s="7"/>
      <c r="AH3" s="7"/>
      <c r="AI3" s="7"/>
      <c r="AJ3" s="9"/>
      <c r="AK3" s="9"/>
      <c r="AL3" s="7"/>
      <c r="AM3" s="7"/>
      <c r="AN3" s="7"/>
      <c r="AO3" s="7"/>
      <c r="AP3" s="7"/>
      <c r="AQ3" s="7"/>
      <c r="AR3" s="7"/>
      <c r="AS3" s="13"/>
      <c r="AT3" s="13"/>
      <c r="AU3" s="7"/>
      <c r="AV3" s="7"/>
      <c r="AW3" s="7"/>
      <c r="AX3" s="7"/>
      <c r="AY3" s="7"/>
    </row>
    <row r="4" spans="1:52" customFormat="1" ht="60.75" customHeight="1">
      <c r="A4" s="17"/>
      <c r="B4" s="17"/>
      <c r="C4" s="16"/>
      <c r="D4" s="16"/>
      <c r="E4" s="8"/>
      <c r="F4" s="16"/>
      <c r="G4" s="16"/>
      <c r="H4" s="16"/>
      <c r="I4" s="8"/>
      <c r="J4" s="16"/>
      <c r="K4" s="16"/>
      <c r="L4" s="16"/>
      <c r="M4" s="64" t="s">
        <v>73</v>
      </c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16"/>
      <c r="AH4" s="16"/>
      <c r="AI4" s="16"/>
      <c r="AJ4" s="18"/>
      <c r="AK4" s="18"/>
      <c r="AL4" s="16"/>
      <c r="AM4" s="16"/>
      <c r="AN4" s="16"/>
      <c r="AO4" s="16"/>
      <c r="AP4" s="16"/>
      <c r="AQ4" s="16"/>
      <c r="AR4" s="16"/>
      <c r="AS4" s="16"/>
      <c r="AT4" s="16"/>
      <c r="AU4" s="7"/>
      <c r="AV4" s="7"/>
      <c r="AW4" s="7"/>
      <c r="AX4" s="7"/>
      <c r="AY4" s="7"/>
    </row>
    <row r="5" spans="1:52" customFormat="1" ht="35.25" customHeight="1">
      <c r="A5" s="17"/>
      <c r="B5" s="17"/>
      <c r="C5" s="16"/>
      <c r="D5" s="16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40"/>
      <c r="AE5" s="40"/>
      <c r="AF5" s="40"/>
      <c r="AG5" s="16"/>
      <c r="AH5" s="16"/>
      <c r="AI5" s="16"/>
      <c r="AJ5" s="18"/>
      <c r="AK5" s="18"/>
      <c r="AL5" s="16"/>
      <c r="AM5" s="16"/>
      <c r="AN5" s="16"/>
      <c r="AO5" s="16"/>
      <c r="AP5" s="16"/>
      <c r="AQ5" s="16"/>
      <c r="AR5" s="16"/>
      <c r="AS5" s="16"/>
      <c r="AT5" s="16"/>
      <c r="AU5" s="7"/>
      <c r="AV5" s="7"/>
      <c r="AW5" s="7"/>
      <c r="AX5" s="7"/>
      <c r="AY5" s="7"/>
    </row>
    <row r="6" spans="1:52" s="1" customFormat="1" ht="15.75" customHeight="1">
      <c r="A6" s="57" t="s">
        <v>34</v>
      </c>
      <c r="B6" s="56" t="s">
        <v>0</v>
      </c>
      <c r="C6" s="56" t="s">
        <v>1</v>
      </c>
      <c r="D6" s="51" t="s">
        <v>2</v>
      </c>
      <c r="E6" s="60" t="s">
        <v>3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2" t="s">
        <v>31</v>
      </c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</row>
    <row r="7" spans="1:52" s="1" customFormat="1">
      <c r="A7" s="58"/>
      <c r="B7" s="56"/>
      <c r="C7" s="56"/>
      <c r="D7" s="51"/>
      <c r="E7" s="51" t="s">
        <v>4</v>
      </c>
      <c r="F7" s="56" t="s">
        <v>5</v>
      </c>
      <c r="G7" s="56"/>
      <c r="H7" s="56"/>
      <c r="I7" s="56"/>
      <c r="J7" s="56"/>
      <c r="K7" s="56"/>
      <c r="L7" s="56"/>
      <c r="M7" s="56"/>
      <c r="N7" s="56"/>
      <c r="O7" s="56"/>
      <c r="P7" s="56" t="s">
        <v>6</v>
      </c>
      <c r="Q7" s="56"/>
      <c r="R7" s="56" t="s">
        <v>7</v>
      </c>
      <c r="S7" s="56"/>
      <c r="T7" s="56" t="s">
        <v>8</v>
      </c>
      <c r="U7" s="56"/>
      <c r="V7" s="56" t="s">
        <v>9</v>
      </c>
      <c r="W7" s="56"/>
      <c r="X7" s="56" t="s">
        <v>33</v>
      </c>
      <c r="Y7" s="56"/>
      <c r="Z7" s="56" t="s">
        <v>29</v>
      </c>
      <c r="AA7" s="56"/>
      <c r="AB7" s="50" t="s">
        <v>10</v>
      </c>
      <c r="AC7" s="50"/>
      <c r="AD7" s="55" t="s">
        <v>32</v>
      </c>
      <c r="AE7" s="55" t="s">
        <v>5</v>
      </c>
      <c r="AF7" s="55"/>
      <c r="AG7" s="55"/>
      <c r="AH7" s="55"/>
      <c r="AI7" s="55"/>
      <c r="AJ7" s="55"/>
      <c r="AK7" s="55"/>
      <c r="AL7" s="55"/>
      <c r="AM7" s="55"/>
      <c r="AN7" s="55"/>
      <c r="AO7" s="55" t="s">
        <v>11</v>
      </c>
      <c r="AP7" s="55"/>
      <c r="AQ7" s="55" t="s">
        <v>12</v>
      </c>
      <c r="AR7" s="55"/>
      <c r="AS7" s="61" t="s">
        <v>13</v>
      </c>
      <c r="AT7" s="61"/>
      <c r="AU7" s="55" t="s">
        <v>14</v>
      </c>
      <c r="AV7" s="55"/>
      <c r="AW7" s="59" t="s">
        <v>15</v>
      </c>
      <c r="AX7" s="59" t="s">
        <v>16</v>
      </c>
      <c r="AY7" s="59" t="s">
        <v>17</v>
      </c>
      <c r="AZ7" s="59" t="s">
        <v>38</v>
      </c>
    </row>
    <row r="8" spans="1:52" s="1" customFormat="1" ht="207" customHeight="1">
      <c r="A8" s="58"/>
      <c r="B8" s="56"/>
      <c r="C8" s="56"/>
      <c r="D8" s="51"/>
      <c r="E8" s="51"/>
      <c r="F8" s="56" t="s">
        <v>18</v>
      </c>
      <c r="G8" s="56"/>
      <c r="H8" s="56" t="s">
        <v>19</v>
      </c>
      <c r="I8" s="56"/>
      <c r="J8" s="56" t="s">
        <v>20</v>
      </c>
      <c r="K8" s="56"/>
      <c r="L8" s="56" t="s">
        <v>21</v>
      </c>
      <c r="M8" s="56"/>
      <c r="N8" s="56" t="s">
        <v>22</v>
      </c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0"/>
      <c r="AC8" s="50"/>
      <c r="AD8" s="56"/>
      <c r="AE8" s="56" t="s">
        <v>23</v>
      </c>
      <c r="AF8" s="56"/>
      <c r="AG8" s="56" t="s">
        <v>30</v>
      </c>
      <c r="AH8" s="56"/>
      <c r="AI8" s="56" t="s">
        <v>24</v>
      </c>
      <c r="AJ8" s="56"/>
      <c r="AK8" s="56" t="s">
        <v>25</v>
      </c>
      <c r="AL8" s="56"/>
      <c r="AM8" s="56" t="s">
        <v>26</v>
      </c>
      <c r="AN8" s="56"/>
      <c r="AO8" s="56"/>
      <c r="AP8" s="56"/>
      <c r="AQ8" s="56"/>
      <c r="AR8" s="56"/>
      <c r="AS8" s="62"/>
      <c r="AT8" s="62"/>
      <c r="AU8" s="56"/>
      <c r="AV8" s="56"/>
      <c r="AW8" s="51"/>
      <c r="AX8" s="51"/>
      <c r="AY8" s="51"/>
      <c r="AZ8" s="51"/>
    </row>
    <row r="9" spans="1:52" s="1" customFormat="1" ht="21" customHeight="1">
      <c r="A9" s="55"/>
      <c r="B9" s="56"/>
      <c r="C9" s="56"/>
      <c r="D9" s="39" t="s">
        <v>27</v>
      </c>
      <c r="E9" s="27"/>
      <c r="F9" s="37" t="s">
        <v>36</v>
      </c>
      <c r="G9" s="37" t="s">
        <v>27</v>
      </c>
      <c r="H9" s="39" t="s">
        <v>36</v>
      </c>
      <c r="I9" s="37" t="s">
        <v>27</v>
      </c>
      <c r="J9" s="39" t="s">
        <v>36</v>
      </c>
      <c r="K9" s="37" t="s">
        <v>27</v>
      </c>
      <c r="L9" s="39" t="s">
        <v>36</v>
      </c>
      <c r="M9" s="37" t="s">
        <v>27</v>
      </c>
      <c r="N9" s="39" t="s">
        <v>36</v>
      </c>
      <c r="O9" s="37" t="s">
        <v>27</v>
      </c>
      <c r="P9" s="37" t="s">
        <v>35</v>
      </c>
      <c r="Q9" s="37" t="s">
        <v>27</v>
      </c>
      <c r="R9" s="39" t="s">
        <v>35</v>
      </c>
      <c r="S9" s="37" t="s">
        <v>27</v>
      </c>
      <c r="T9" s="37" t="s">
        <v>28</v>
      </c>
      <c r="U9" s="37" t="s">
        <v>27</v>
      </c>
      <c r="V9" s="37" t="s">
        <v>28</v>
      </c>
      <c r="W9" s="37" t="s">
        <v>27</v>
      </c>
      <c r="X9" s="39" t="s">
        <v>35</v>
      </c>
      <c r="Y9" s="37" t="s">
        <v>27</v>
      </c>
      <c r="Z9" s="39" t="s">
        <v>35</v>
      </c>
      <c r="AA9" s="37" t="s">
        <v>27</v>
      </c>
      <c r="AB9" s="37" t="s">
        <v>37</v>
      </c>
      <c r="AC9" s="37" t="s">
        <v>27</v>
      </c>
      <c r="AD9" s="37" t="s">
        <v>27</v>
      </c>
      <c r="AE9" s="37" t="s">
        <v>28</v>
      </c>
      <c r="AF9" s="37" t="s">
        <v>27</v>
      </c>
      <c r="AG9" s="37" t="s">
        <v>28</v>
      </c>
      <c r="AH9" s="37" t="s">
        <v>27</v>
      </c>
      <c r="AI9" s="37" t="s">
        <v>28</v>
      </c>
      <c r="AJ9" s="37" t="s">
        <v>27</v>
      </c>
      <c r="AK9" s="37" t="s">
        <v>28</v>
      </c>
      <c r="AL9" s="37" t="s">
        <v>27</v>
      </c>
      <c r="AM9" s="37" t="s">
        <v>28</v>
      </c>
      <c r="AN9" s="28" t="s">
        <v>27</v>
      </c>
      <c r="AO9" s="28" t="s">
        <v>35</v>
      </c>
      <c r="AP9" s="37" t="s">
        <v>27</v>
      </c>
      <c r="AQ9" s="28" t="s">
        <v>35</v>
      </c>
      <c r="AR9" s="37" t="s">
        <v>27</v>
      </c>
      <c r="AS9" s="37" t="s">
        <v>28</v>
      </c>
      <c r="AT9" s="39" t="s">
        <v>27</v>
      </c>
      <c r="AU9" s="37" t="s">
        <v>28</v>
      </c>
      <c r="AV9" s="37" t="s">
        <v>27</v>
      </c>
      <c r="AW9" s="30" t="s">
        <v>27</v>
      </c>
      <c r="AX9" s="30" t="s">
        <v>27</v>
      </c>
      <c r="AY9" s="30" t="s">
        <v>27</v>
      </c>
      <c r="AZ9" s="30" t="s">
        <v>27</v>
      </c>
    </row>
    <row r="10" spans="1:52" s="1" customFormat="1" ht="18" customHeight="1">
      <c r="A10" s="38">
        <v>1</v>
      </c>
      <c r="B10" s="38">
        <v>2</v>
      </c>
      <c r="C10" s="31">
        <v>3</v>
      </c>
      <c r="D10" s="29">
        <v>4</v>
      </c>
      <c r="E10" s="29">
        <v>5</v>
      </c>
      <c r="F10" s="38">
        <v>6</v>
      </c>
      <c r="G10" s="38">
        <v>7</v>
      </c>
      <c r="H10" s="38">
        <v>8</v>
      </c>
      <c r="I10" s="38">
        <v>9</v>
      </c>
      <c r="J10" s="38">
        <v>10</v>
      </c>
      <c r="K10" s="38">
        <v>11</v>
      </c>
      <c r="L10" s="38">
        <v>12</v>
      </c>
      <c r="M10" s="38">
        <v>13</v>
      </c>
      <c r="N10" s="38">
        <v>14</v>
      </c>
      <c r="O10" s="38">
        <v>15</v>
      </c>
      <c r="P10" s="38">
        <v>16</v>
      </c>
      <c r="Q10" s="38">
        <v>17</v>
      </c>
      <c r="R10" s="38">
        <v>18</v>
      </c>
      <c r="S10" s="38">
        <v>19</v>
      </c>
      <c r="T10" s="38">
        <v>20</v>
      </c>
      <c r="U10" s="38">
        <v>21</v>
      </c>
      <c r="V10" s="38">
        <v>22</v>
      </c>
      <c r="W10" s="38">
        <v>23</v>
      </c>
      <c r="X10" s="38">
        <v>24</v>
      </c>
      <c r="Y10" s="38">
        <v>25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8">
        <v>30</v>
      </c>
      <c r="AG10" s="38">
        <v>31</v>
      </c>
      <c r="AH10" s="38">
        <v>32</v>
      </c>
      <c r="AI10" s="38">
        <v>31</v>
      </c>
      <c r="AJ10" s="38">
        <v>32</v>
      </c>
      <c r="AK10" s="38">
        <v>33</v>
      </c>
      <c r="AL10" s="38">
        <v>34</v>
      </c>
      <c r="AM10" s="38">
        <v>35</v>
      </c>
      <c r="AN10" s="32">
        <v>36</v>
      </c>
      <c r="AO10" s="32">
        <v>37</v>
      </c>
      <c r="AP10" s="38">
        <v>38</v>
      </c>
      <c r="AQ10" s="38">
        <v>39</v>
      </c>
      <c r="AR10" s="38">
        <v>40</v>
      </c>
      <c r="AS10" s="29">
        <v>41</v>
      </c>
      <c r="AT10" s="29">
        <v>42</v>
      </c>
      <c r="AU10" s="38">
        <v>43</v>
      </c>
      <c r="AV10" s="38">
        <v>44</v>
      </c>
      <c r="AW10" s="38">
        <v>45</v>
      </c>
      <c r="AX10" s="38">
        <v>46</v>
      </c>
      <c r="AY10" s="38">
        <v>47</v>
      </c>
      <c r="AZ10" s="41">
        <v>48</v>
      </c>
    </row>
    <row r="11" spans="1:52" ht="18" customHeight="1">
      <c r="A11" s="52" t="s">
        <v>74</v>
      </c>
      <c r="B11" s="53"/>
      <c r="C11" s="54"/>
      <c r="D11" s="49">
        <f>D12+D13+D14+D15+D16+D17+D18+D19+D20+D21+D22+D23+D24+D25+D26+D27+D28+D29+D30+D31+D32+D33+D34+D35+D36+D37+D38+D39+D40+D41+D42+D43+D44+D45</f>
        <v>228723486.04999995</v>
      </c>
      <c r="E11" s="49">
        <f t="shared" ref="E11:AY11" si="0">E12+E13+E14+E15+E16+E17+E18+E19+E20+E21+E22+E23+E24+E25+E26+E27+E28+E29+E30+E31+E32+E33+E34+E35+E36+E37+E38+E39+E40+E41+E42+E43+E44+E45</f>
        <v>107104256.75999999</v>
      </c>
      <c r="F11" s="49">
        <f t="shared" si="0"/>
        <v>22764.58</v>
      </c>
      <c r="G11" s="49">
        <f t="shared" si="0"/>
        <v>62836188.299999997</v>
      </c>
      <c r="H11" s="49">
        <f t="shared" si="0"/>
        <v>3613.55</v>
      </c>
      <c r="I11" s="49">
        <f t="shared" si="0"/>
        <v>6389877.1200000001</v>
      </c>
      <c r="J11" s="49">
        <f t="shared" si="0"/>
        <v>6504.83</v>
      </c>
      <c r="K11" s="49">
        <f t="shared" si="0"/>
        <v>9740254.6799999997</v>
      </c>
      <c r="L11" s="49">
        <f t="shared" si="0"/>
        <v>8180.5599999999995</v>
      </c>
      <c r="M11" s="49">
        <f t="shared" si="0"/>
        <v>17952821.140000004</v>
      </c>
      <c r="N11" s="49">
        <f t="shared" si="0"/>
        <v>8224.6</v>
      </c>
      <c r="O11" s="49">
        <f t="shared" si="0"/>
        <v>10185115.52</v>
      </c>
      <c r="P11" s="49">
        <f t="shared" si="0"/>
        <v>4852.3999999999996</v>
      </c>
      <c r="Q11" s="49">
        <f t="shared" si="0"/>
        <v>4570674.47</v>
      </c>
      <c r="R11" s="49">
        <f t="shared" si="0"/>
        <v>21511.039999999997</v>
      </c>
      <c r="S11" s="49">
        <f t="shared" si="0"/>
        <v>59927200.189999998</v>
      </c>
      <c r="T11" s="49">
        <f t="shared" si="0"/>
        <v>11</v>
      </c>
      <c r="U11" s="49">
        <f t="shared" si="0"/>
        <v>16728714.200000001</v>
      </c>
      <c r="V11" s="49">
        <f t="shared" si="0"/>
        <v>0</v>
      </c>
      <c r="W11" s="49">
        <f t="shared" si="0"/>
        <v>0</v>
      </c>
      <c r="X11" s="49">
        <f t="shared" si="0"/>
        <v>29190.269999999997</v>
      </c>
      <c r="Y11" s="49">
        <f t="shared" si="0"/>
        <v>26876459.32</v>
      </c>
      <c r="Z11" s="49">
        <f t="shared" si="0"/>
        <v>0</v>
      </c>
      <c r="AA11" s="49">
        <f t="shared" si="0"/>
        <v>0</v>
      </c>
      <c r="AB11" s="49">
        <f t="shared" si="0"/>
        <v>39</v>
      </c>
      <c r="AC11" s="49">
        <f t="shared" si="0"/>
        <v>561279.12</v>
      </c>
      <c r="AD11" s="49">
        <f t="shared" si="0"/>
        <v>0</v>
      </c>
      <c r="AE11" s="49">
        <f t="shared" si="0"/>
        <v>0</v>
      </c>
      <c r="AF11" s="49">
        <f t="shared" si="0"/>
        <v>0</v>
      </c>
      <c r="AG11" s="49">
        <f t="shared" si="0"/>
        <v>0</v>
      </c>
      <c r="AH11" s="49">
        <f t="shared" si="0"/>
        <v>0</v>
      </c>
      <c r="AI11" s="49">
        <f t="shared" si="0"/>
        <v>0</v>
      </c>
      <c r="AJ11" s="49">
        <f t="shared" si="0"/>
        <v>0</v>
      </c>
      <c r="AK11" s="49">
        <f t="shared" si="0"/>
        <v>0</v>
      </c>
      <c r="AL11" s="49">
        <f t="shared" si="0"/>
        <v>0</v>
      </c>
      <c r="AM11" s="49">
        <f t="shared" si="0"/>
        <v>0</v>
      </c>
      <c r="AN11" s="49">
        <f t="shared" si="0"/>
        <v>0</v>
      </c>
      <c r="AO11" s="49">
        <f t="shared" si="0"/>
        <v>0</v>
      </c>
      <c r="AP11" s="49">
        <f t="shared" si="0"/>
        <v>0</v>
      </c>
      <c r="AQ11" s="49">
        <f t="shared" si="0"/>
        <v>10830.529999999999</v>
      </c>
      <c r="AR11" s="49">
        <f t="shared" si="0"/>
        <v>4049717.19</v>
      </c>
      <c r="AS11" s="49">
        <f t="shared" si="0"/>
        <v>0</v>
      </c>
      <c r="AT11" s="49">
        <f t="shared" si="0"/>
        <v>0</v>
      </c>
      <c r="AU11" s="49">
        <f t="shared" si="0"/>
        <v>0</v>
      </c>
      <c r="AV11" s="49">
        <f t="shared" si="0"/>
        <v>0</v>
      </c>
      <c r="AW11" s="49">
        <f t="shared" si="0"/>
        <v>6707001.790000001</v>
      </c>
      <c r="AX11" s="49">
        <f t="shared" si="0"/>
        <v>0</v>
      </c>
      <c r="AY11" s="49">
        <f t="shared" si="0"/>
        <v>2198183.0099999998</v>
      </c>
      <c r="AZ11" s="42"/>
    </row>
    <row r="12" spans="1:52" ht="18" customHeight="1">
      <c r="A12" s="27">
        <v>1</v>
      </c>
      <c r="B12" s="27">
        <v>1</v>
      </c>
      <c r="C12" s="45" t="s">
        <v>39</v>
      </c>
      <c r="D12" s="33">
        <f>G12+I12+K12+M12+O12+Q12+S12+U12+W12+Y12+AA12+AC12+AD12+AP12+AR12+AT12+AV12+AW12+AY12</f>
        <v>15190022.970000001</v>
      </c>
      <c r="E12" s="46">
        <f>G12+I12+K12+M12+O12</f>
        <v>7789067.0999999996</v>
      </c>
      <c r="F12" s="47">
        <v>1863.47</v>
      </c>
      <c r="G12" s="46">
        <v>5610717.1799999997</v>
      </c>
      <c r="H12" s="47">
        <v>0</v>
      </c>
      <c r="I12" s="46">
        <v>0</v>
      </c>
      <c r="J12" s="43">
        <v>299.98</v>
      </c>
      <c r="K12" s="46">
        <v>501627.59</v>
      </c>
      <c r="L12" s="43">
        <v>430.62</v>
      </c>
      <c r="M12" s="46">
        <v>925917.98</v>
      </c>
      <c r="N12" s="48">
        <v>441</v>
      </c>
      <c r="O12" s="46">
        <v>750804.35</v>
      </c>
      <c r="P12" s="48">
        <v>420</v>
      </c>
      <c r="Q12" s="44">
        <v>413351.83</v>
      </c>
      <c r="R12" s="48">
        <v>1119.73</v>
      </c>
      <c r="S12" s="44">
        <v>4129707.55</v>
      </c>
      <c r="T12" s="48">
        <v>0</v>
      </c>
      <c r="U12" s="44">
        <v>0</v>
      </c>
      <c r="V12" s="35"/>
      <c r="W12" s="34"/>
      <c r="X12" s="48">
        <v>2580</v>
      </c>
      <c r="Y12" s="46">
        <v>1944196.08</v>
      </c>
      <c r="Z12" s="46">
        <v>0</v>
      </c>
      <c r="AA12" s="46">
        <v>0</v>
      </c>
      <c r="AB12" s="48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8">
        <v>895</v>
      </c>
      <c r="AR12" s="44">
        <v>320000</v>
      </c>
      <c r="AS12" s="44">
        <v>0</v>
      </c>
      <c r="AT12" s="44">
        <v>0</v>
      </c>
      <c r="AU12" s="44">
        <v>0</v>
      </c>
      <c r="AV12" s="44">
        <v>0</v>
      </c>
      <c r="AW12" s="46">
        <v>447737.18</v>
      </c>
      <c r="AX12" s="44">
        <v>0</v>
      </c>
      <c r="AY12" s="46">
        <v>145963.23000000001</v>
      </c>
      <c r="AZ12" s="44">
        <v>0</v>
      </c>
    </row>
    <row r="13" spans="1:52" ht="18" customHeight="1">
      <c r="A13" s="27">
        <v>2</v>
      </c>
      <c r="B13" s="27">
        <v>2</v>
      </c>
      <c r="C13" s="45" t="s">
        <v>40</v>
      </c>
      <c r="D13" s="33">
        <f t="shared" ref="D13:D45" si="1">G13+I13+K13+M13+O13+Q13+S13+U13+W13+Y13+AA13+AC13+AD13+AP13+AR13+AT13+AV13+AW13+AY13</f>
        <v>14394016.340000002</v>
      </c>
      <c r="E13" s="46">
        <f t="shared" ref="E13:E45" si="2">G13+I13+K13+M13+O13</f>
        <v>6796131.8700000001</v>
      </c>
      <c r="F13" s="47">
        <v>1748.89</v>
      </c>
      <c r="G13" s="46">
        <v>4875476.5599999996</v>
      </c>
      <c r="H13" s="47">
        <v>0</v>
      </c>
      <c r="I13" s="46">
        <v>0</v>
      </c>
      <c r="J13" s="43">
        <v>281.5</v>
      </c>
      <c r="K13" s="46">
        <v>419250.94</v>
      </c>
      <c r="L13" s="43">
        <v>325.29000000000002</v>
      </c>
      <c r="M13" s="46">
        <v>801731.22</v>
      </c>
      <c r="N13" s="48">
        <v>487</v>
      </c>
      <c r="O13" s="46">
        <v>699673.15</v>
      </c>
      <c r="P13" s="48">
        <v>465</v>
      </c>
      <c r="Q13" s="44">
        <v>254302.79</v>
      </c>
      <c r="R13" s="48">
        <v>1031.5</v>
      </c>
      <c r="S13" s="44">
        <v>4584126.2300000004</v>
      </c>
      <c r="T13" s="48">
        <v>0</v>
      </c>
      <c r="U13" s="44">
        <v>0</v>
      </c>
      <c r="V13" s="35"/>
      <c r="W13" s="34"/>
      <c r="X13" s="48">
        <v>2500.75</v>
      </c>
      <c r="Y13" s="46">
        <v>1844751.16</v>
      </c>
      <c r="Z13" s="46">
        <v>0</v>
      </c>
      <c r="AA13" s="46">
        <v>0</v>
      </c>
      <c r="AB13" s="48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8">
        <v>857.73</v>
      </c>
      <c r="AR13" s="44">
        <v>364383.58</v>
      </c>
      <c r="AS13" s="44">
        <v>0</v>
      </c>
      <c r="AT13" s="44">
        <v>0</v>
      </c>
      <c r="AU13" s="44">
        <v>0</v>
      </c>
      <c r="AV13" s="44">
        <v>0</v>
      </c>
      <c r="AW13" s="46">
        <v>411883.75</v>
      </c>
      <c r="AX13" s="44">
        <v>0</v>
      </c>
      <c r="AY13" s="46">
        <v>138436.96</v>
      </c>
      <c r="AZ13" s="44">
        <v>0</v>
      </c>
    </row>
    <row r="14" spans="1:52" ht="18" customHeight="1">
      <c r="A14" s="27">
        <v>3</v>
      </c>
      <c r="B14" s="27">
        <v>3</v>
      </c>
      <c r="C14" s="45" t="s">
        <v>41</v>
      </c>
      <c r="D14" s="33">
        <f t="shared" si="1"/>
        <v>10922328.190000001</v>
      </c>
      <c r="E14" s="46">
        <f t="shared" si="2"/>
        <v>6544141.6099999994</v>
      </c>
      <c r="F14" s="47">
        <v>1811.42</v>
      </c>
      <c r="G14" s="46">
        <v>4585746.08</v>
      </c>
      <c r="H14" s="47">
        <v>0</v>
      </c>
      <c r="I14" s="46">
        <v>0</v>
      </c>
      <c r="J14" s="43">
        <v>315.69</v>
      </c>
      <c r="K14" s="46">
        <v>545851.39</v>
      </c>
      <c r="L14" s="43">
        <v>298.64999999999998</v>
      </c>
      <c r="M14" s="46">
        <v>745875.5</v>
      </c>
      <c r="N14" s="48">
        <v>406</v>
      </c>
      <c r="O14" s="46">
        <v>666668.64</v>
      </c>
      <c r="P14" s="48">
        <v>165</v>
      </c>
      <c r="Q14" s="44">
        <v>146057.82</v>
      </c>
      <c r="R14" s="48">
        <v>928.19</v>
      </c>
      <c r="S14" s="44">
        <v>1876107.46</v>
      </c>
      <c r="T14" s="48">
        <v>0</v>
      </c>
      <c r="U14" s="44">
        <v>0</v>
      </c>
      <c r="V14" s="35"/>
      <c r="W14" s="34"/>
      <c r="X14" s="48">
        <v>1795.38</v>
      </c>
      <c r="Y14" s="46">
        <v>1573697.17</v>
      </c>
      <c r="Z14" s="46">
        <v>0</v>
      </c>
      <c r="AA14" s="46">
        <v>0</v>
      </c>
      <c r="AB14" s="48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8">
        <v>890</v>
      </c>
      <c r="AR14" s="44">
        <v>317659.17</v>
      </c>
      <c r="AS14" s="44">
        <v>0</v>
      </c>
      <c r="AT14" s="44">
        <v>0</v>
      </c>
      <c r="AU14" s="44">
        <v>0</v>
      </c>
      <c r="AV14" s="44">
        <v>0</v>
      </c>
      <c r="AW14" s="46">
        <v>360088.33</v>
      </c>
      <c r="AX14" s="44">
        <v>0</v>
      </c>
      <c r="AY14" s="46">
        <v>104576.63</v>
      </c>
      <c r="AZ14" s="44">
        <v>0</v>
      </c>
    </row>
    <row r="15" spans="1:52" ht="18" customHeight="1">
      <c r="A15" s="27">
        <v>4</v>
      </c>
      <c r="B15" s="27">
        <v>4</v>
      </c>
      <c r="C15" s="45" t="s">
        <v>42</v>
      </c>
      <c r="D15" s="33">
        <f t="shared" si="1"/>
        <v>6353622.1400000006</v>
      </c>
      <c r="E15" s="46">
        <f t="shared" si="2"/>
        <v>0</v>
      </c>
      <c r="F15" s="47">
        <v>0</v>
      </c>
      <c r="G15" s="46">
        <v>0</v>
      </c>
      <c r="H15" s="47">
        <v>0</v>
      </c>
      <c r="I15" s="46">
        <v>0</v>
      </c>
      <c r="J15" s="43">
        <v>0</v>
      </c>
      <c r="K15" s="46">
        <v>0</v>
      </c>
      <c r="L15" s="43">
        <v>0</v>
      </c>
      <c r="M15" s="46">
        <v>0</v>
      </c>
      <c r="N15" s="48">
        <v>0</v>
      </c>
      <c r="O15" s="46">
        <v>0</v>
      </c>
      <c r="P15" s="48">
        <v>0</v>
      </c>
      <c r="Q15" s="44">
        <v>0</v>
      </c>
      <c r="R15" s="48">
        <v>0</v>
      </c>
      <c r="S15" s="44">
        <v>0</v>
      </c>
      <c r="T15" s="48">
        <v>4</v>
      </c>
      <c r="U15" s="44">
        <v>6083168.7999999998</v>
      </c>
      <c r="V15" s="35"/>
      <c r="W15" s="34"/>
      <c r="X15" s="48">
        <v>0</v>
      </c>
      <c r="Y15" s="46">
        <v>0</v>
      </c>
      <c r="Z15" s="46">
        <v>0</v>
      </c>
      <c r="AA15" s="46">
        <v>0</v>
      </c>
      <c r="AB15" s="48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8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6">
        <v>209621.65</v>
      </c>
      <c r="AX15" s="44">
        <v>0</v>
      </c>
      <c r="AY15" s="46">
        <v>60831.69</v>
      </c>
      <c r="AZ15" s="44">
        <v>0</v>
      </c>
    </row>
    <row r="16" spans="1:52" ht="18" customHeight="1">
      <c r="A16" s="27">
        <v>5</v>
      </c>
      <c r="B16" s="27">
        <v>5</v>
      </c>
      <c r="C16" s="45" t="s">
        <v>43</v>
      </c>
      <c r="D16" s="33">
        <f t="shared" si="1"/>
        <v>1254783.3</v>
      </c>
      <c r="E16" s="46">
        <f t="shared" si="2"/>
        <v>0</v>
      </c>
      <c r="F16" s="47">
        <v>0</v>
      </c>
      <c r="G16" s="46">
        <v>0</v>
      </c>
      <c r="H16" s="47">
        <v>0</v>
      </c>
      <c r="I16" s="46">
        <v>0</v>
      </c>
      <c r="J16" s="43">
        <v>0</v>
      </c>
      <c r="K16" s="46">
        <v>0</v>
      </c>
      <c r="L16" s="43">
        <v>0</v>
      </c>
      <c r="M16" s="46">
        <v>0</v>
      </c>
      <c r="N16" s="48">
        <v>0</v>
      </c>
      <c r="O16" s="46">
        <v>0</v>
      </c>
      <c r="P16" s="48">
        <v>360</v>
      </c>
      <c r="Q16" s="44">
        <v>651524</v>
      </c>
      <c r="R16" s="48">
        <v>0</v>
      </c>
      <c r="S16" s="44">
        <v>0</v>
      </c>
      <c r="T16" s="48">
        <v>0</v>
      </c>
      <c r="U16" s="44">
        <v>0</v>
      </c>
      <c r="V16" s="35"/>
      <c r="W16" s="34"/>
      <c r="X16" s="48">
        <v>0</v>
      </c>
      <c r="Y16" s="46">
        <v>0</v>
      </c>
      <c r="Z16" s="46">
        <v>0</v>
      </c>
      <c r="AA16" s="46">
        <v>0</v>
      </c>
      <c r="AB16" s="48">
        <v>39</v>
      </c>
      <c r="AC16" s="44">
        <v>561279.12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8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6">
        <v>29852.15</v>
      </c>
      <c r="AX16" s="44">
        <v>0</v>
      </c>
      <c r="AY16" s="46">
        <v>12128.03</v>
      </c>
      <c r="AZ16" s="44">
        <v>0</v>
      </c>
    </row>
    <row r="17" spans="1:52" ht="18" customHeight="1">
      <c r="A17" s="27">
        <v>6</v>
      </c>
      <c r="B17" s="27">
        <v>6</v>
      </c>
      <c r="C17" s="45" t="s">
        <v>44</v>
      </c>
      <c r="D17" s="33">
        <f t="shared" si="1"/>
        <v>1595848.5499999998</v>
      </c>
      <c r="E17" s="46">
        <f t="shared" si="2"/>
        <v>0</v>
      </c>
      <c r="F17" s="47">
        <v>0</v>
      </c>
      <c r="G17" s="46">
        <v>0</v>
      </c>
      <c r="H17" s="47">
        <v>0</v>
      </c>
      <c r="I17" s="46">
        <v>0</v>
      </c>
      <c r="J17" s="43">
        <v>0</v>
      </c>
      <c r="K17" s="46">
        <v>0</v>
      </c>
      <c r="L17" s="43">
        <v>0</v>
      </c>
      <c r="M17" s="46">
        <v>0</v>
      </c>
      <c r="N17" s="48">
        <v>0</v>
      </c>
      <c r="O17" s="46">
        <v>0</v>
      </c>
      <c r="P17" s="48">
        <v>0</v>
      </c>
      <c r="Q17" s="44">
        <v>0</v>
      </c>
      <c r="R17" s="48">
        <v>0</v>
      </c>
      <c r="S17" s="44">
        <v>0</v>
      </c>
      <c r="T17" s="48">
        <v>1</v>
      </c>
      <c r="U17" s="44">
        <v>1520792.2</v>
      </c>
      <c r="V17" s="35"/>
      <c r="W17" s="34"/>
      <c r="X17" s="48">
        <v>0</v>
      </c>
      <c r="Y17" s="46">
        <v>0</v>
      </c>
      <c r="Z17" s="46">
        <v>0</v>
      </c>
      <c r="AA17" s="46">
        <v>0</v>
      </c>
      <c r="AB17" s="48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8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6">
        <v>59848.43</v>
      </c>
      <c r="AX17" s="44">
        <v>0</v>
      </c>
      <c r="AY17" s="46">
        <v>15207.92</v>
      </c>
      <c r="AZ17" s="44">
        <v>0</v>
      </c>
    </row>
    <row r="18" spans="1:52" ht="18" customHeight="1">
      <c r="A18" s="27">
        <v>7</v>
      </c>
      <c r="B18" s="27">
        <v>7</v>
      </c>
      <c r="C18" s="45" t="s">
        <v>45</v>
      </c>
      <c r="D18" s="33">
        <f t="shared" si="1"/>
        <v>13927754.74</v>
      </c>
      <c r="E18" s="46">
        <f t="shared" si="2"/>
        <v>13404050.359999999</v>
      </c>
      <c r="F18" s="47">
        <v>3116.6</v>
      </c>
      <c r="G18" s="46">
        <v>9569031.6099999994</v>
      </c>
      <c r="H18" s="47">
        <v>0</v>
      </c>
      <c r="I18" s="46">
        <v>0</v>
      </c>
      <c r="J18" s="43">
        <v>510.18</v>
      </c>
      <c r="K18" s="46">
        <v>847571.96</v>
      </c>
      <c r="L18" s="43">
        <v>730</v>
      </c>
      <c r="M18" s="46">
        <v>1625220.91</v>
      </c>
      <c r="N18" s="48">
        <v>880</v>
      </c>
      <c r="O18" s="46">
        <v>1362225.88</v>
      </c>
      <c r="P18" s="48">
        <v>0</v>
      </c>
      <c r="Q18" s="44">
        <v>0</v>
      </c>
      <c r="R18" s="48">
        <v>0</v>
      </c>
      <c r="S18" s="44">
        <v>0</v>
      </c>
      <c r="T18" s="48">
        <v>0</v>
      </c>
      <c r="U18" s="44">
        <v>0</v>
      </c>
      <c r="V18" s="35"/>
      <c r="W18" s="34"/>
      <c r="X18" s="48">
        <v>0</v>
      </c>
      <c r="Y18" s="46">
        <v>0</v>
      </c>
      <c r="Z18" s="46">
        <v>0</v>
      </c>
      <c r="AA18" s="46">
        <v>0</v>
      </c>
      <c r="AB18" s="48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8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6">
        <v>389663.88</v>
      </c>
      <c r="AX18" s="44">
        <v>0</v>
      </c>
      <c r="AY18" s="46">
        <v>134040.5</v>
      </c>
      <c r="AZ18" s="44">
        <v>0</v>
      </c>
    </row>
    <row r="19" spans="1:52" ht="18" customHeight="1">
      <c r="A19" s="27">
        <v>8</v>
      </c>
      <c r="B19" s="27">
        <v>8</v>
      </c>
      <c r="C19" s="45" t="s">
        <v>46</v>
      </c>
      <c r="D19" s="33">
        <f t="shared" si="1"/>
        <v>11686202.440000001</v>
      </c>
      <c r="E19" s="46">
        <f t="shared" si="2"/>
        <v>7035419.0100000007</v>
      </c>
      <c r="F19" s="47">
        <v>2588.9499999999998</v>
      </c>
      <c r="G19" s="46">
        <v>4828233.4000000004</v>
      </c>
      <c r="H19" s="47">
        <v>0</v>
      </c>
      <c r="I19" s="46">
        <v>0</v>
      </c>
      <c r="J19" s="43">
        <v>309.66000000000003</v>
      </c>
      <c r="K19" s="46">
        <v>530113.78</v>
      </c>
      <c r="L19" s="43">
        <v>368.17</v>
      </c>
      <c r="M19" s="46">
        <v>976458.99</v>
      </c>
      <c r="N19" s="48">
        <v>418</v>
      </c>
      <c r="O19" s="46">
        <v>700612.84</v>
      </c>
      <c r="P19" s="48">
        <v>400</v>
      </c>
      <c r="Q19" s="44">
        <v>178010.41</v>
      </c>
      <c r="R19" s="48">
        <v>920.74</v>
      </c>
      <c r="S19" s="44">
        <v>1870130.61</v>
      </c>
      <c r="T19" s="48">
        <v>0</v>
      </c>
      <c r="U19" s="44">
        <v>0</v>
      </c>
      <c r="V19" s="35"/>
      <c r="W19" s="34"/>
      <c r="X19" s="48">
        <v>2410.1999999999998</v>
      </c>
      <c r="Y19" s="46">
        <v>1806718.15</v>
      </c>
      <c r="Z19" s="46">
        <v>0</v>
      </c>
      <c r="AA19" s="46">
        <v>0</v>
      </c>
      <c r="AB19" s="48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8">
        <v>890</v>
      </c>
      <c r="AR19" s="44">
        <v>320000</v>
      </c>
      <c r="AS19" s="44">
        <v>0</v>
      </c>
      <c r="AT19" s="44">
        <v>0</v>
      </c>
      <c r="AU19" s="44">
        <v>0</v>
      </c>
      <c r="AV19" s="44">
        <v>0</v>
      </c>
      <c r="AW19" s="46">
        <v>363821.48</v>
      </c>
      <c r="AX19" s="44">
        <v>0</v>
      </c>
      <c r="AY19" s="46">
        <v>112102.78</v>
      </c>
      <c r="AZ19" s="44">
        <v>0</v>
      </c>
    </row>
    <row r="20" spans="1:52" ht="18" customHeight="1">
      <c r="A20" s="27">
        <v>9</v>
      </c>
      <c r="B20" s="27">
        <v>9</v>
      </c>
      <c r="C20" s="45" t="s">
        <v>47</v>
      </c>
      <c r="D20" s="33">
        <f t="shared" si="1"/>
        <v>14858888.229999999</v>
      </c>
      <c r="E20" s="46">
        <f t="shared" si="2"/>
        <v>8824173.6099999994</v>
      </c>
      <c r="F20" s="47">
        <v>1948.71</v>
      </c>
      <c r="G20" s="46">
        <v>5818224.0999999996</v>
      </c>
      <c r="H20" s="47">
        <v>0</v>
      </c>
      <c r="I20" s="46">
        <v>0</v>
      </c>
      <c r="J20" s="43">
        <v>450.35</v>
      </c>
      <c r="K20" s="46">
        <v>668563.6</v>
      </c>
      <c r="L20" s="43">
        <v>738.5</v>
      </c>
      <c r="M20" s="46">
        <v>1339506.99</v>
      </c>
      <c r="N20" s="48">
        <v>709</v>
      </c>
      <c r="O20" s="46">
        <v>997878.92</v>
      </c>
      <c r="P20" s="48">
        <v>620</v>
      </c>
      <c r="Q20" s="44">
        <v>456077.69</v>
      </c>
      <c r="R20" s="48">
        <v>1043.46</v>
      </c>
      <c r="S20" s="44">
        <v>1726818.97</v>
      </c>
      <c r="T20" s="48">
        <v>0</v>
      </c>
      <c r="U20" s="44">
        <v>0</v>
      </c>
      <c r="V20" s="35"/>
      <c r="W20" s="34"/>
      <c r="X20" s="48">
        <v>2996</v>
      </c>
      <c r="Y20" s="46">
        <v>2835535.33</v>
      </c>
      <c r="Z20" s="46">
        <v>0</v>
      </c>
      <c r="AA20" s="46">
        <v>0</v>
      </c>
      <c r="AB20" s="48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8">
        <v>1240</v>
      </c>
      <c r="AR20" s="44">
        <v>365188.26</v>
      </c>
      <c r="AS20" s="44">
        <v>0</v>
      </c>
      <c r="AT20" s="44">
        <v>0</v>
      </c>
      <c r="AU20" s="44">
        <v>0</v>
      </c>
      <c r="AV20" s="44">
        <v>0</v>
      </c>
      <c r="AW20" s="46">
        <v>509016.43</v>
      </c>
      <c r="AX20" s="44">
        <v>0</v>
      </c>
      <c r="AY20" s="46">
        <v>142077.94</v>
      </c>
      <c r="AZ20" s="44">
        <v>0</v>
      </c>
    </row>
    <row r="21" spans="1:52" ht="18" customHeight="1">
      <c r="A21" s="27">
        <v>10</v>
      </c>
      <c r="B21" s="27">
        <v>10</v>
      </c>
      <c r="C21" s="45" t="s">
        <v>48</v>
      </c>
      <c r="D21" s="33">
        <f t="shared" si="1"/>
        <v>9301696.629999999</v>
      </c>
      <c r="E21" s="46">
        <f t="shared" si="2"/>
        <v>6471711.8399999999</v>
      </c>
      <c r="F21" s="47">
        <v>1666.65</v>
      </c>
      <c r="G21" s="46">
        <v>4526602.97</v>
      </c>
      <c r="H21" s="47">
        <v>0</v>
      </c>
      <c r="I21" s="46">
        <v>0</v>
      </c>
      <c r="J21" s="43">
        <v>327.14999999999998</v>
      </c>
      <c r="K21" s="46">
        <v>538537.24</v>
      </c>
      <c r="L21" s="43">
        <v>339.52</v>
      </c>
      <c r="M21" s="46">
        <v>800771.58</v>
      </c>
      <c r="N21" s="48">
        <v>370</v>
      </c>
      <c r="O21" s="46">
        <v>605800.05000000005</v>
      </c>
      <c r="P21" s="48">
        <v>464</v>
      </c>
      <c r="Q21" s="44">
        <v>380000</v>
      </c>
      <c r="R21" s="48">
        <v>0</v>
      </c>
      <c r="S21" s="44">
        <v>0</v>
      </c>
      <c r="T21" s="48">
        <v>0</v>
      </c>
      <c r="U21" s="44">
        <v>0</v>
      </c>
      <c r="V21" s="35"/>
      <c r="W21" s="34"/>
      <c r="X21" s="48">
        <v>2493.4499999999998</v>
      </c>
      <c r="Y21" s="46">
        <v>1721476.35</v>
      </c>
      <c r="Z21" s="46">
        <v>0</v>
      </c>
      <c r="AA21" s="46">
        <v>0</v>
      </c>
      <c r="AB21" s="48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8">
        <v>890</v>
      </c>
      <c r="AR21" s="44">
        <v>347940.38</v>
      </c>
      <c r="AS21" s="44">
        <v>0</v>
      </c>
      <c r="AT21" s="44">
        <v>0</v>
      </c>
      <c r="AU21" s="44">
        <v>0</v>
      </c>
      <c r="AV21" s="44">
        <v>0</v>
      </c>
      <c r="AW21" s="46">
        <v>291356.77</v>
      </c>
      <c r="AX21" s="44">
        <v>0</v>
      </c>
      <c r="AY21" s="46">
        <v>89211.29</v>
      </c>
      <c r="AZ21" s="44">
        <v>0</v>
      </c>
    </row>
    <row r="22" spans="1:52" ht="18" customHeight="1">
      <c r="A22" s="27">
        <v>11</v>
      </c>
      <c r="B22" s="27">
        <v>11</v>
      </c>
      <c r="C22" s="45" t="s">
        <v>49</v>
      </c>
      <c r="D22" s="33">
        <f t="shared" si="1"/>
        <v>14836222.739999998</v>
      </c>
      <c r="E22" s="46">
        <f t="shared" si="2"/>
        <v>7182644.7199999997</v>
      </c>
      <c r="F22" s="47">
        <v>1714.99</v>
      </c>
      <c r="G22" s="46">
        <v>5226028.24</v>
      </c>
      <c r="H22" s="47">
        <v>0</v>
      </c>
      <c r="I22" s="46">
        <v>0</v>
      </c>
      <c r="J22" s="43">
        <v>330</v>
      </c>
      <c r="K22" s="46">
        <v>427249.39</v>
      </c>
      <c r="L22" s="43">
        <v>313.82</v>
      </c>
      <c r="M22" s="46">
        <v>744641.67</v>
      </c>
      <c r="N22" s="48">
        <v>441</v>
      </c>
      <c r="O22" s="46">
        <v>784725.42</v>
      </c>
      <c r="P22" s="48">
        <v>420</v>
      </c>
      <c r="Q22" s="44">
        <v>380000</v>
      </c>
      <c r="R22" s="48">
        <v>1232.43</v>
      </c>
      <c r="S22" s="44">
        <v>4715471.29</v>
      </c>
      <c r="T22" s="48">
        <v>0</v>
      </c>
      <c r="U22" s="44">
        <v>0</v>
      </c>
      <c r="V22" s="35"/>
      <c r="W22" s="34"/>
      <c r="X22" s="48">
        <v>2709.7</v>
      </c>
      <c r="Y22" s="46">
        <v>1655769.83</v>
      </c>
      <c r="Z22" s="46">
        <v>0</v>
      </c>
      <c r="AA22" s="46">
        <v>0</v>
      </c>
      <c r="AB22" s="48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8">
        <v>890</v>
      </c>
      <c r="AR22" s="44">
        <v>320000</v>
      </c>
      <c r="AS22" s="44">
        <v>0</v>
      </c>
      <c r="AT22" s="44">
        <v>0</v>
      </c>
      <c r="AU22" s="44">
        <v>0</v>
      </c>
      <c r="AV22" s="44">
        <v>0</v>
      </c>
      <c r="AW22" s="46">
        <v>439798.04</v>
      </c>
      <c r="AX22" s="44">
        <v>0</v>
      </c>
      <c r="AY22" s="46">
        <v>142538.85999999999</v>
      </c>
      <c r="AZ22" s="44">
        <v>0</v>
      </c>
    </row>
    <row r="23" spans="1:52" ht="18" customHeight="1">
      <c r="A23" s="27">
        <v>12</v>
      </c>
      <c r="B23" s="27">
        <v>12</v>
      </c>
      <c r="C23" s="45" t="s">
        <v>50</v>
      </c>
      <c r="D23" s="33">
        <f t="shared" si="1"/>
        <v>6352622.1400000006</v>
      </c>
      <c r="E23" s="46">
        <f t="shared" si="2"/>
        <v>0</v>
      </c>
      <c r="F23" s="47">
        <v>0</v>
      </c>
      <c r="G23" s="46">
        <v>0</v>
      </c>
      <c r="H23" s="47">
        <v>0</v>
      </c>
      <c r="I23" s="46">
        <v>0</v>
      </c>
      <c r="J23" s="43">
        <v>0</v>
      </c>
      <c r="K23" s="46">
        <v>0</v>
      </c>
      <c r="L23" s="43">
        <v>0</v>
      </c>
      <c r="M23" s="46">
        <v>0</v>
      </c>
      <c r="N23" s="48">
        <v>0</v>
      </c>
      <c r="O23" s="46">
        <v>0</v>
      </c>
      <c r="P23" s="48">
        <v>0</v>
      </c>
      <c r="Q23" s="44">
        <v>0</v>
      </c>
      <c r="R23" s="48">
        <v>0</v>
      </c>
      <c r="S23" s="44">
        <v>0</v>
      </c>
      <c r="T23" s="48">
        <v>4</v>
      </c>
      <c r="U23" s="44">
        <v>6083168.7999999998</v>
      </c>
      <c r="V23" s="35"/>
      <c r="W23" s="34"/>
      <c r="X23" s="48">
        <v>0</v>
      </c>
      <c r="Y23" s="46">
        <v>0</v>
      </c>
      <c r="Z23" s="46">
        <v>0</v>
      </c>
      <c r="AA23" s="46">
        <v>0</v>
      </c>
      <c r="AB23" s="48">
        <v>0</v>
      </c>
      <c r="AC23" s="44">
        <v>0</v>
      </c>
      <c r="AD23" s="44">
        <v>0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8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6">
        <v>208621.65</v>
      </c>
      <c r="AX23" s="44">
        <v>0</v>
      </c>
      <c r="AY23" s="46">
        <v>60831.69</v>
      </c>
      <c r="AZ23" s="44">
        <v>0</v>
      </c>
    </row>
    <row r="24" spans="1:52" ht="18" customHeight="1">
      <c r="A24" s="27">
        <v>13</v>
      </c>
      <c r="B24" s="27">
        <v>13</v>
      </c>
      <c r="C24" s="45" t="s">
        <v>51</v>
      </c>
      <c r="D24" s="33">
        <f t="shared" si="1"/>
        <v>14251252.859999998</v>
      </c>
      <c r="E24" s="46">
        <f t="shared" si="2"/>
        <v>6873052.9899999993</v>
      </c>
      <c r="F24" s="47">
        <v>1572.83</v>
      </c>
      <c r="G24" s="46">
        <v>4818619.47</v>
      </c>
      <c r="H24" s="47">
        <v>0</v>
      </c>
      <c r="I24" s="46">
        <v>0</v>
      </c>
      <c r="J24" s="43">
        <v>284.08999999999997</v>
      </c>
      <c r="K24" s="46">
        <v>484017</v>
      </c>
      <c r="L24" s="43">
        <v>356.34</v>
      </c>
      <c r="M24" s="46">
        <v>837893.68</v>
      </c>
      <c r="N24" s="48">
        <v>441</v>
      </c>
      <c r="O24" s="46">
        <v>732522.84</v>
      </c>
      <c r="P24" s="48">
        <v>430</v>
      </c>
      <c r="Q24" s="44">
        <v>440960.56</v>
      </c>
      <c r="R24" s="48">
        <v>1016.8</v>
      </c>
      <c r="S24" s="44">
        <v>4257942.76</v>
      </c>
      <c r="T24" s="48">
        <v>0</v>
      </c>
      <c r="U24" s="44">
        <v>0</v>
      </c>
      <c r="V24" s="35"/>
      <c r="W24" s="34"/>
      <c r="X24" s="48">
        <v>2396.8000000000002</v>
      </c>
      <c r="Y24" s="46">
        <v>1805423.31</v>
      </c>
      <c r="Z24" s="46">
        <v>0</v>
      </c>
      <c r="AA24" s="46">
        <v>0</v>
      </c>
      <c r="AB24" s="48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8">
        <v>890</v>
      </c>
      <c r="AR24" s="44">
        <v>296588.2</v>
      </c>
      <c r="AS24" s="44">
        <v>0</v>
      </c>
      <c r="AT24" s="44">
        <v>0</v>
      </c>
      <c r="AU24" s="44">
        <v>0</v>
      </c>
      <c r="AV24" s="44">
        <v>0</v>
      </c>
      <c r="AW24" s="46">
        <v>440545.36</v>
      </c>
      <c r="AX24" s="44">
        <v>0</v>
      </c>
      <c r="AY24" s="46">
        <v>136739.68</v>
      </c>
      <c r="AZ24" s="44">
        <v>0</v>
      </c>
    </row>
    <row r="25" spans="1:52" ht="18" customHeight="1">
      <c r="A25" s="27">
        <v>14</v>
      </c>
      <c r="B25" s="27">
        <v>14</v>
      </c>
      <c r="C25" s="45" t="s">
        <v>52</v>
      </c>
      <c r="D25" s="33">
        <f t="shared" si="1"/>
        <v>3181439.7899999996</v>
      </c>
      <c r="E25" s="46">
        <f t="shared" si="2"/>
        <v>0</v>
      </c>
      <c r="F25" s="47">
        <v>0</v>
      </c>
      <c r="G25" s="46">
        <v>0</v>
      </c>
      <c r="H25" s="47">
        <v>0</v>
      </c>
      <c r="I25" s="46">
        <v>0</v>
      </c>
      <c r="J25" s="43">
        <v>0</v>
      </c>
      <c r="K25" s="46">
        <v>0</v>
      </c>
      <c r="L25" s="43">
        <v>0</v>
      </c>
      <c r="M25" s="46">
        <v>0</v>
      </c>
      <c r="N25" s="48">
        <v>0</v>
      </c>
      <c r="O25" s="46">
        <v>0</v>
      </c>
      <c r="P25" s="48">
        <v>0</v>
      </c>
      <c r="Q25" s="44">
        <v>0</v>
      </c>
      <c r="R25" s="48">
        <v>0</v>
      </c>
      <c r="S25" s="44">
        <v>0</v>
      </c>
      <c r="T25" s="48">
        <v>2</v>
      </c>
      <c r="U25" s="44">
        <v>3041584.4</v>
      </c>
      <c r="V25" s="35"/>
      <c r="W25" s="34"/>
      <c r="X25" s="48">
        <v>0</v>
      </c>
      <c r="Y25" s="46">
        <v>0</v>
      </c>
      <c r="Z25" s="46">
        <v>0</v>
      </c>
      <c r="AA25" s="46">
        <v>0</v>
      </c>
      <c r="AB25" s="48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8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6">
        <v>109439.55</v>
      </c>
      <c r="AX25" s="44">
        <v>0</v>
      </c>
      <c r="AY25" s="46">
        <v>30415.84</v>
      </c>
      <c r="AZ25" s="44">
        <v>0</v>
      </c>
    </row>
    <row r="26" spans="1:52" ht="18" customHeight="1">
      <c r="A26" s="27">
        <v>15</v>
      </c>
      <c r="B26" s="27">
        <v>15</v>
      </c>
      <c r="C26" s="45" t="s">
        <v>53</v>
      </c>
      <c r="D26" s="33">
        <f t="shared" si="1"/>
        <v>11442207.529999999</v>
      </c>
      <c r="E26" s="46">
        <f t="shared" si="2"/>
        <v>6720240.1899999995</v>
      </c>
      <c r="F26" s="47">
        <v>1814.41</v>
      </c>
      <c r="G26" s="46">
        <v>4811047.3</v>
      </c>
      <c r="H26" s="47">
        <v>0</v>
      </c>
      <c r="I26" s="46">
        <v>0</v>
      </c>
      <c r="J26" s="43">
        <v>304.52</v>
      </c>
      <c r="K26" s="46">
        <v>448291.96</v>
      </c>
      <c r="L26" s="43">
        <v>370.45</v>
      </c>
      <c r="M26" s="46">
        <v>789914.49</v>
      </c>
      <c r="N26" s="48">
        <v>420</v>
      </c>
      <c r="O26" s="46">
        <v>670986.43999999994</v>
      </c>
      <c r="P26" s="48">
        <v>430</v>
      </c>
      <c r="Q26" s="44">
        <v>425072.59</v>
      </c>
      <c r="R26" s="48">
        <v>962.13</v>
      </c>
      <c r="S26" s="44">
        <v>1733734.93</v>
      </c>
      <c r="T26" s="48">
        <v>0</v>
      </c>
      <c r="U26" s="44">
        <v>0</v>
      </c>
      <c r="V26" s="35"/>
      <c r="W26" s="34"/>
      <c r="X26" s="48">
        <v>2711.99</v>
      </c>
      <c r="Y26" s="46">
        <v>1809643.85</v>
      </c>
      <c r="Z26" s="46">
        <v>0</v>
      </c>
      <c r="AA26" s="46">
        <v>0</v>
      </c>
      <c r="AB26" s="48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8">
        <v>890</v>
      </c>
      <c r="AR26" s="44">
        <v>288026.74</v>
      </c>
      <c r="AS26" s="44">
        <v>0</v>
      </c>
      <c r="AT26" s="44">
        <v>0</v>
      </c>
      <c r="AU26" s="44">
        <v>0</v>
      </c>
      <c r="AV26" s="44">
        <v>0</v>
      </c>
      <c r="AW26" s="46">
        <v>355722.05</v>
      </c>
      <c r="AX26" s="44">
        <v>0</v>
      </c>
      <c r="AY26" s="46">
        <v>109767.18</v>
      </c>
      <c r="AZ26" s="44">
        <v>0</v>
      </c>
    </row>
    <row r="27" spans="1:52" ht="18" customHeight="1">
      <c r="A27" s="27">
        <v>16</v>
      </c>
      <c r="B27" s="27">
        <v>16</v>
      </c>
      <c r="C27" s="45" t="s">
        <v>54</v>
      </c>
      <c r="D27" s="33">
        <f t="shared" si="1"/>
        <v>13407339.690000001</v>
      </c>
      <c r="E27" s="46">
        <f t="shared" si="2"/>
        <v>8354927.4399999995</v>
      </c>
      <c r="F27" s="47">
        <v>0</v>
      </c>
      <c r="G27" s="46">
        <v>0</v>
      </c>
      <c r="H27" s="47">
        <v>2020</v>
      </c>
      <c r="I27" s="46">
        <v>3589141.12</v>
      </c>
      <c r="J27" s="43">
        <v>1136.94</v>
      </c>
      <c r="K27" s="46">
        <v>1611425.73</v>
      </c>
      <c r="L27" s="43">
        <v>1733.07</v>
      </c>
      <c r="M27" s="46">
        <v>3154360.59</v>
      </c>
      <c r="N27" s="48">
        <v>0</v>
      </c>
      <c r="O27" s="46">
        <v>0</v>
      </c>
      <c r="P27" s="48">
        <v>0</v>
      </c>
      <c r="Q27" s="44">
        <v>0</v>
      </c>
      <c r="R27" s="48">
        <v>2403.56</v>
      </c>
      <c r="S27" s="44">
        <v>4521498.1100000003</v>
      </c>
      <c r="T27" s="48">
        <v>0</v>
      </c>
      <c r="U27" s="44">
        <v>0</v>
      </c>
      <c r="V27" s="35"/>
      <c r="W27" s="34"/>
      <c r="X27" s="48">
        <v>0</v>
      </c>
      <c r="Y27" s="46">
        <v>0</v>
      </c>
      <c r="Z27" s="46">
        <v>0</v>
      </c>
      <c r="AA27" s="46">
        <v>0</v>
      </c>
      <c r="AB27" s="48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8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6">
        <v>402149.88</v>
      </c>
      <c r="AX27" s="44">
        <v>0</v>
      </c>
      <c r="AY27" s="46">
        <v>128764.26</v>
      </c>
      <c r="AZ27" s="44">
        <v>0</v>
      </c>
    </row>
    <row r="28" spans="1:52" ht="18" customHeight="1">
      <c r="A28" s="27">
        <v>17</v>
      </c>
      <c r="B28" s="27">
        <v>17</v>
      </c>
      <c r="C28" s="45" t="s">
        <v>55</v>
      </c>
      <c r="D28" s="33">
        <f t="shared" si="1"/>
        <v>3659570.1599999997</v>
      </c>
      <c r="E28" s="46">
        <f t="shared" si="2"/>
        <v>0</v>
      </c>
      <c r="F28" s="47">
        <v>0</v>
      </c>
      <c r="G28" s="46">
        <v>0</v>
      </c>
      <c r="H28" s="47">
        <v>0</v>
      </c>
      <c r="I28" s="46">
        <v>0</v>
      </c>
      <c r="J28" s="43">
        <v>0</v>
      </c>
      <c r="K28" s="46">
        <v>0</v>
      </c>
      <c r="L28" s="43">
        <v>0</v>
      </c>
      <c r="M28" s="46">
        <v>0</v>
      </c>
      <c r="N28" s="48">
        <v>0</v>
      </c>
      <c r="O28" s="46">
        <v>0</v>
      </c>
      <c r="P28" s="48">
        <v>0</v>
      </c>
      <c r="Q28" s="44">
        <v>0</v>
      </c>
      <c r="R28" s="48">
        <v>1644.88</v>
      </c>
      <c r="S28" s="44">
        <v>3524631.59</v>
      </c>
      <c r="T28" s="48">
        <v>0</v>
      </c>
      <c r="U28" s="44">
        <v>0</v>
      </c>
      <c r="V28" s="35"/>
      <c r="W28" s="34"/>
      <c r="X28" s="48">
        <v>0</v>
      </c>
      <c r="Y28" s="46">
        <v>0</v>
      </c>
      <c r="Z28" s="46">
        <v>0</v>
      </c>
      <c r="AA28" s="46">
        <v>0</v>
      </c>
      <c r="AB28" s="48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8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6">
        <v>99692.25</v>
      </c>
      <c r="AX28" s="44">
        <v>0</v>
      </c>
      <c r="AY28" s="46">
        <v>35246.32</v>
      </c>
      <c r="AZ28" s="44">
        <v>0</v>
      </c>
    </row>
    <row r="29" spans="1:52" ht="18" customHeight="1">
      <c r="A29" s="27">
        <v>18</v>
      </c>
      <c r="B29" s="27">
        <v>18</v>
      </c>
      <c r="C29" s="45" t="s">
        <v>56</v>
      </c>
      <c r="D29" s="33">
        <f t="shared" si="1"/>
        <v>9874487.8999999985</v>
      </c>
      <c r="E29" s="46">
        <f t="shared" si="2"/>
        <v>3037287.76</v>
      </c>
      <c r="F29" s="47">
        <v>0</v>
      </c>
      <c r="G29" s="46">
        <v>0</v>
      </c>
      <c r="H29" s="47">
        <v>0</v>
      </c>
      <c r="I29" s="46">
        <v>0</v>
      </c>
      <c r="J29" s="43">
        <v>624</v>
      </c>
      <c r="K29" s="46">
        <v>740554.65</v>
      </c>
      <c r="L29" s="43">
        <v>425.01</v>
      </c>
      <c r="M29" s="46">
        <v>1248083.98</v>
      </c>
      <c r="N29" s="48">
        <v>709</v>
      </c>
      <c r="O29" s="46">
        <v>1048649.1299999999</v>
      </c>
      <c r="P29" s="48">
        <v>420</v>
      </c>
      <c r="Q29" s="44">
        <v>552573.36</v>
      </c>
      <c r="R29" s="48">
        <v>1376.32</v>
      </c>
      <c r="S29" s="44">
        <v>2481317.2999999998</v>
      </c>
      <c r="T29" s="48">
        <v>0</v>
      </c>
      <c r="U29" s="44">
        <v>0</v>
      </c>
      <c r="V29" s="35"/>
      <c r="W29" s="34"/>
      <c r="X29" s="48">
        <v>2475.6</v>
      </c>
      <c r="Y29" s="46">
        <v>2828669.73</v>
      </c>
      <c r="Z29" s="46">
        <v>0</v>
      </c>
      <c r="AA29" s="46">
        <v>0</v>
      </c>
      <c r="AB29" s="48">
        <v>0</v>
      </c>
      <c r="AC29" s="44">
        <v>0</v>
      </c>
      <c r="AD29" s="44">
        <v>0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8">
        <v>1240</v>
      </c>
      <c r="AR29" s="44">
        <v>554230.6</v>
      </c>
      <c r="AS29" s="44">
        <v>0</v>
      </c>
      <c r="AT29" s="44">
        <v>0</v>
      </c>
      <c r="AU29" s="44">
        <v>0</v>
      </c>
      <c r="AV29" s="44">
        <v>0</v>
      </c>
      <c r="AW29" s="46">
        <v>325868.36</v>
      </c>
      <c r="AX29" s="44">
        <v>0</v>
      </c>
      <c r="AY29" s="46">
        <v>94540.79</v>
      </c>
      <c r="AZ29" s="44">
        <v>0</v>
      </c>
    </row>
    <row r="30" spans="1:52" ht="18" customHeight="1">
      <c r="A30" s="27">
        <v>19</v>
      </c>
      <c r="B30" s="27">
        <v>19</v>
      </c>
      <c r="C30" s="45" t="s">
        <v>57</v>
      </c>
      <c r="D30" s="33">
        <f t="shared" si="1"/>
        <v>5766405.7800000003</v>
      </c>
      <c r="E30" s="46">
        <f t="shared" si="2"/>
        <v>216170.12</v>
      </c>
      <c r="F30" s="47">
        <v>0</v>
      </c>
      <c r="G30" s="46">
        <v>0</v>
      </c>
      <c r="H30" s="47">
        <v>0</v>
      </c>
      <c r="I30" s="46">
        <v>0</v>
      </c>
      <c r="J30" s="43">
        <v>0</v>
      </c>
      <c r="K30" s="46">
        <v>0</v>
      </c>
      <c r="L30" s="43">
        <v>0</v>
      </c>
      <c r="M30" s="46">
        <v>0</v>
      </c>
      <c r="N30" s="48">
        <v>210</v>
      </c>
      <c r="O30" s="46">
        <v>216170.12</v>
      </c>
      <c r="P30" s="48">
        <v>0</v>
      </c>
      <c r="Q30" s="44">
        <v>0</v>
      </c>
      <c r="R30" s="48">
        <v>666.52</v>
      </c>
      <c r="S30" s="44">
        <v>3180000</v>
      </c>
      <c r="T30" s="48">
        <v>0</v>
      </c>
      <c r="U30" s="44">
        <v>0</v>
      </c>
      <c r="V30" s="35"/>
      <c r="W30" s="34"/>
      <c r="X30" s="48">
        <v>1456.2</v>
      </c>
      <c r="Y30" s="46">
        <v>1963928.42</v>
      </c>
      <c r="Z30" s="46">
        <v>0</v>
      </c>
      <c r="AA30" s="46">
        <v>0</v>
      </c>
      <c r="AB30" s="48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8">
        <v>189</v>
      </c>
      <c r="AR30" s="44">
        <v>180000</v>
      </c>
      <c r="AS30" s="44">
        <v>0</v>
      </c>
      <c r="AT30" s="44">
        <v>0</v>
      </c>
      <c r="AU30" s="44">
        <v>0</v>
      </c>
      <c r="AV30" s="44">
        <v>0</v>
      </c>
      <c r="AW30" s="46">
        <v>170906.25</v>
      </c>
      <c r="AX30" s="44">
        <v>0</v>
      </c>
      <c r="AY30" s="46">
        <v>55400.99</v>
      </c>
      <c r="AZ30" s="44">
        <v>0</v>
      </c>
    </row>
    <row r="31" spans="1:52" ht="18" customHeight="1">
      <c r="A31" s="27">
        <v>20</v>
      </c>
      <c r="B31" s="27">
        <v>20</v>
      </c>
      <c r="C31" s="45" t="s">
        <v>58</v>
      </c>
      <c r="D31" s="33">
        <f t="shared" si="1"/>
        <v>14732079.630000001</v>
      </c>
      <c r="E31" s="46">
        <f t="shared" si="2"/>
        <v>14272198.530000001</v>
      </c>
      <c r="F31" s="47">
        <v>2917.66</v>
      </c>
      <c r="G31" s="46">
        <v>8166461.3899999997</v>
      </c>
      <c r="H31" s="47">
        <v>1593.55</v>
      </c>
      <c r="I31" s="46">
        <v>2800736</v>
      </c>
      <c r="J31" s="43">
        <v>824.9</v>
      </c>
      <c r="K31" s="46">
        <v>1066858.1599999999</v>
      </c>
      <c r="L31" s="43">
        <v>1285.7</v>
      </c>
      <c r="M31" s="46">
        <v>2238142.98</v>
      </c>
      <c r="N31" s="48">
        <v>0</v>
      </c>
      <c r="O31" s="46">
        <v>0</v>
      </c>
      <c r="P31" s="48">
        <v>0</v>
      </c>
      <c r="Q31" s="44">
        <v>0</v>
      </c>
      <c r="R31" s="48">
        <v>0</v>
      </c>
      <c r="S31" s="44">
        <v>0</v>
      </c>
      <c r="T31" s="48">
        <v>0</v>
      </c>
      <c r="U31" s="44">
        <v>0</v>
      </c>
      <c r="V31" s="35"/>
      <c r="W31" s="34"/>
      <c r="X31" s="48">
        <v>0</v>
      </c>
      <c r="Y31" s="46">
        <v>0</v>
      </c>
      <c r="Z31" s="46">
        <v>0</v>
      </c>
      <c r="AA31" s="46">
        <v>0</v>
      </c>
      <c r="AB31" s="48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8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6">
        <v>317159.11</v>
      </c>
      <c r="AX31" s="44">
        <v>0</v>
      </c>
      <c r="AY31" s="46">
        <v>142721.99</v>
      </c>
      <c r="AZ31" s="44">
        <v>0</v>
      </c>
    </row>
    <row r="32" spans="1:52" ht="18" customHeight="1">
      <c r="A32" s="27">
        <v>21</v>
      </c>
      <c r="B32" s="27">
        <v>21</v>
      </c>
      <c r="C32" s="45" t="s">
        <v>59</v>
      </c>
      <c r="D32" s="33">
        <f t="shared" si="1"/>
        <v>1906979.1999999997</v>
      </c>
      <c r="E32" s="46">
        <f t="shared" si="2"/>
        <v>0</v>
      </c>
      <c r="F32" s="47">
        <v>0</v>
      </c>
      <c r="G32" s="46">
        <v>0</v>
      </c>
      <c r="H32" s="47">
        <v>0</v>
      </c>
      <c r="I32" s="46">
        <v>0</v>
      </c>
      <c r="J32" s="43">
        <v>0</v>
      </c>
      <c r="K32" s="46">
        <v>0</v>
      </c>
      <c r="L32" s="43">
        <v>0</v>
      </c>
      <c r="M32" s="46">
        <v>0</v>
      </c>
      <c r="N32" s="48">
        <v>0</v>
      </c>
      <c r="O32" s="46">
        <v>0</v>
      </c>
      <c r="P32" s="48">
        <v>0</v>
      </c>
      <c r="Q32" s="44">
        <v>0</v>
      </c>
      <c r="R32" s="48">
        <v>411</v>
      </c>
      <c r="S32" s="44">
        <v>1857063.93</v>
      </c>
      <c r="T32" s="48">
        <v>0</v>
      </c>
      <c r="U32" s="44">
        <v>0</v>
      </c>
      <c r="V32" s="35"/>
      <c r="W32" s="34"/>
      <c r="X32" s="48">
        <v>0</v>
      </c>
      <c r="Y32" s="46">
        <v>0</v>
      </c>
      <c r="Z32" s="46">
        <v>0</v>
      </c>
      <c r="AA32" s="46">
        <v>0</v>
      </c>
      <c r="AB32" s="48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8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6">
        <v>31344.63</v>
      </c>
      <c r="AX32" s="44">
        <v>0</v>
      </c>
      <c r="AY32" s="46">
        <v>18570.64</v>
      </c>
      <c r="AZ32" s="44">
        <v>0</v>
      </c>
    </row>
    <row r="33" spans="1:52" ht="18" customHeight="1">
      <c r="A33" s="27">
        <v>22</v>
      </c>
      <c r="B33" s="27">
        <v>22</v>
      </c>
      <c r="C33" s="45" t="s">
        <v>60</v>
      </c>
      <c r="D33" s="33">
        <f t="shared" si="1"/>
        <v>1614640.3100000003</v>
      </c>
      <c r="E33" s="46">
        <f t="shared" si="2"/>
        <v>1555884.4000000001</v>
      </c>
      <c r="F33" s="47">
        <v>0</v>
      </c>
      <c r="G33" s="46">
        <v>0</v>
      </c>
      <c r="H33" s="47">
        <v>0</v>
      </c>
      <c r="I33" s="46">
        <v>0</v>
      </c>
      <c r="J33" s="43">
        <v>301.37</v>
      </c>
      <c r="K33" s="46">
        <v>475217.79</v>
      </c>
      <c r="L33" s="43">
        <v>148.19</v>
      </c>
      <c r="M33" s="46">
        <v>1080666.6100000001</v>
      </c>
      <c r="N33" s="48">
        <v>0</v>
      </c>
      <c r="O33" s="46">
        <v>0</v>
      </c>
      <c r="P33" s="48">
        <v>0</v>
      </c>
      <c r="Q33" s="44">
        <v>0</v>
      </c>
      <c r="R33" s="48">
        <v>0</v>
      </c>
      <c r="S33" s="44">
        <v>0</v>
      </c>
      <c r="T33" s="48">
        <v>0</v>
      </c>
      <c r="U33" s="44">
        <v>0</v>
      </c>
      <c r="V33" s="35"/>
      <c r="W33" s="34"/>
      <c r="X33" s="48">
        <v>0</v>
      </c>
      <c r="Y33" s="46">
        <v>0</v>
      </c>
      <c r="Z33" s="46">
        <v>0</v>
      </c>
      <c r="AA33" s="46">
        <v>0</v>
      </c>
      <c r="AB33" s="48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8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6">
        <v>43197.07</v>
      </c>
      <c r="AX33" s="44">
        <v>0</v>
      </c>
      <c r="AY33" s="46">
        <v>15558.84</v>
      </c>
      <c r="AZ33" s="44">
        <v>0</v>
      </c>
    </row>
    <row r="34" spans="1:52" ht="18" customHeight="1">
      <c r="A34" s="27">
        <v>23</v>
      </c>
      <c r="B34" s="27">
        <v>23</v>
      </c>
      <c r="C34" s="45" t="s">
        <v>61</v>
      </c>
      <c r="D34" s="33">
        <f t="shared" si="1"/>
        <v>3317208.81</v>
      </c>
      <c r="E34" s="46">
        <f t="shared" si="2"/>
        <v>0</v>
      </c>
      <c r="F34" s="47">
        <v>0</v>
      </c>
      <c r="G34" s="46">
        <v>0</v>
      </c>
      <c r="H34" s="47">
        <v>0</v>
      </c>
      <c r="I34" s="46">
        <v>0</v>
      </c>
      <c r="J34" s="43">
        <v>0</v>
      </c>
      <c r="K34" s="46">
        <v>0</v>
      </c>
      <c r="L34" s="43">
        <v>0</v>
      </c>
      <c r="M34" s="46">
        <v>0</v>
      </c>
      <c r="N34" s="48">
        <v>0</v>
      </c>
      <c r="O34" s="46">
        <v>0</v>
      </c>
      <c r="P34" s="48">
        <v>0</v>
      </c>
      <c r="Q34" s="44">
        <v>0</v>
      </c>
      <c r="R34" s="48">
        <v>1337.63</v>
      </c>
      <c r="S34" s="44">
        <v>3194959.22</v>
      </c>
      <c r="T34" s="48">
        <v>0</v>
      </c>
      <c r="U34" s="44">
        <v>0</v>
      </c>
      <c r="V34" s="35"/>
      <c r="W34" s="34"/>
      <c r="X34" s="48">
        <v>0</v>
      </c>
      <c r="Y34" s="46">
        <v>0</v>
      </c>
      <c r="Z34" s="46">
        <v>0</v>
      </c>
      <c r="AA34" s="46">
        <v>0</v>
      </c>
      <c r="AB34" s="48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8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6">
        <v>90300</v>
      </c>
      <c r="AX34" s="44">
        <v>0</v>
      </c>
      <c r="AY34" s="46">
        <v>31949.59</v>
      </c>
      <c r="AZ34" s="44">
        <v>0</v>
      </c>
    </row>
    <row r="35" spans="1:52" ht="18" customHeight="1">
      <c r="A35" s="27">
        <v>24</v>
      </c>
      <c r="B35" s="27">
        <v>24</v>
      </c>
      <c r="C35" s="45" t="s">
        <v>62</v>
      </c>
      <c r="D35" s="33">
        <f t="shared" si="1"/>
        <v>4460531.9200000009</v>
      </c>
      <c r="E35" s="46">
        <f t="shared" si="2"/>
        <v>900396.69</v>
      </c>
      <c r="F35" s="47">
        <v>0</v>
      </c>
      <c r="G35" s="46">
        <v>0</v>
      </c>
      <c r="H35" s="47">
        <v>0</v>
      </c>
      <c r="I35" s="46">
        <v>0</v>
      </c>
      <c r="J35" s="43">
        <v>98.5</v>
      </c>
      <c r="K35" s="46">
        <v>178132.84</v>
      </c>
      <c r="L35" s="43">
        <v>98.01</v>
      </c>
      <c r="M35" s="46">
        <v>317762.84999999998</v>
      </c>
      <c r="N35" s="48">
        <v>882.8</v>
      </c>
      <c r="O35" s="46">
        <v>404501</v>
      </c>
      <c r="P35" s="48">
        <v>258.39999999999998</v>
      </c>
      <c r="Q35" s="44">
        <v>292743.42</v>
      </c>
      <c r="R35" s="48">
        <v>686.28</v>
      </c>
      <c r="S35" s="44">
        <v>2387216.08</v>
      </c>
      <c r="T35" s="48">
        <v>0</v>
      </c>
      <c r="U35" s="44">
        <v>0</v>
      </c>
      <c r="V35" s="35"/>
      <c r="W35" s="34"/>
      <c r="X35" s="48">
        <v>702.2</v>
      </c>
      <c r="Y35" s="46">
        <v>524048.51</v>
      </c>
      <c r="Z35" s="46">
        <v>0</v>
      </c>
      <c r="AA35" s="46">
        <v>0</v>
      </c>
      <c r="AB35" s="48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8">
        <v>828.8</v>
      </c>
      <c r="AR35" s="44">
        <v>184568.3</v>
      </c>
      <c r="AS35" s="44">
        <v>0</v>
      </c>
      <c r="AT35" s="44">
        <v>0</v>
      </c>
      <c r="AU35" s="44">
        <v>0</v>
      </c>
      <c r="AV35" s="44">
        <v>0</v>
      </c>
      <c r="AW35" s="46">
        <v>128669.19</v>
      </c>
      <c r="AX35" s="44">
        <v>0</v>
      </c>
      <c r="AY35" s="46">
        <v>42889.73</v>
      </c>
      <c r="AZ35" s="44">
        <v>0</v>
      </c>
    </row>
    <row r="36" spans="1:52" ht="18" customHeight="1">
      <c r="A36" s="27">
        <v>25</v>
      </c>
      <c r="B36" s="27">
        <v>25</v>
      </c>
      <c r="C36" s="45" t="s">
        <v>63</v>
      </c>
      <c r="D36" s="33">
        <f t="shared" si="1"/>
        <v>1656581.2699999998</v>
      </c>
      <c r="E36" s="46">
        <f t="shared" si="2"/>
        <v>0</v>
      </c>
      <c r="F36" s="47">
        <v>0</v>
      </c>
      <c r="G36" s="46">
        <v>0</v>
      </c>
      <c r="H36" s="47">
        <v>0</v>
      </c>
      <c r="I36" s="46">
        <v>0</v>
      </c>
      <c r="J36" s="43">
        <v>0</v>
      </c>
      <c r="K36" s="46">
        <v>0</v>
      </c>
      <c r="L36" s="43">
        <v>0</v>
      </c>
      <c r="M36" s="46">
        <v>0</v>
      </c>
      <c r="N36" s="48">
        <v>0</v>
      </c>
      <c r="O36" s="46">
        <v>0</v>
      </c>
      <c r="P36" s="48">
        <v>0</v>
      </c>
      <c r="Q36" s="44">
        <v>0</v>
      </c>
      <c r="R36" s="48">
        <v>540</v>
      </c>
      <c r="S36" s="44">
        <v>1591765.39</v>
      </c>
      <c r="T36" s="48">
        <v>0</v>
      </c>
      <c r="U36" s="44">
        <v>0</v>
      </c>
      <c r="V36" s="35"/>
      <c r="W36" s="34"/>
      <c r="X36" s="48">
        <v>0</v>
      </c>
      <c r="Y36" s="46">
        <v>0</v>
      </c>
      <c r="Z36" s="46">
        <v>0</v>
      </c>
      <c r="AA36" s="46">
        <v>0</v>
      </c>
      <c r="AB36" s="48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8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6">
        <v>48898.23</v>
      </c>
      <c r="AX36" s="44">
        <v>0</v>
      </c>
      <c r="AY36" s="46">
        <v>15917.65</v>
      </c>
      <c r="AZ36" s="44">
        <v>0</v>
      </c>
    </row>
    <row r="37" spans="1:52" ht="18" customHeight="1">
      <c r="A37" s="27">
        <v>26</v>
      </c>
      <c r="B37" s="27">
        <v>26</v>
      </c>
      <c r="C37" s="45" t="s">
        <v>64</v>
      </c>
      <c r="D37" s="33">
        <f t="shared" si="1"/>
        <v>1656264.14</v>
      </c>
      <c r="E37" s="46">
        <f t="shared" si="2"/>
        <v>0</v>
      </c>
      <c r="F37" s="47">
        <v>0</v>
      </c>
      <c r="G37" s="46">
        <v>0</v>
      </c>
      <c r="H37" s="47">
        <v>0</v>
      </c>
      <c r="I37" s="46">
        <v>0</v>
      </c>
      <c r="J37" s="43">
        <v>0</v>
      </c>
      <c r="K37" s="46">
        <v>0</v>
      </c>
      <c r="L37" s="43">
        <v>0</v>
      </c>
      <c r="M37" s="46">
        <v>0</v>
      </c>
      <c r="N37" s="48">
        <v>0</v>
      </c>
      <c r="O37" s="46">
        <v>0</v>
      </c>
      <c r="P37" s="48">
        <v>0</v>
      </c>
      <c r="Q37" s="44">
        <v>0</v>
      </c>
      <c r="R37" s="48">
        <v>540</v>
      </c>
      <c r="S37" s="44">
        <v>1591451.4</v>
      </c>
      <c r="T37" s="48">
        <v>0</v>
      </c>
      <c r="U37" s="44">
        <v>0</v>
      </c>
      <c r="V37" s="35"/>
      <c r="W37" s="34"/>
      <c r="X37" s="48">
        <v>0</v>
      </c>
      <c r="Y37" s="46">
        <v>0</v>
      </c>
      <c r="Z37" s="46">
        <v>0</v>
      </c>
      <c r="AA37" s="46">
        <v>0</v>
      </c>
      <c r="AB37" s="48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8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6">
        <v>48898.23</v>
      </c>
      <c r="AX37" s="44">
        <v>0</v>
      </c>
      <c r="AY37" s="46">
        <v>15914.51</v>
      </c>
      <c r="AZ37" s="44">
        <v>0</v>
      </c>
    </row>
    <row r="38" spans="1:52" ht="18" customHeight="1">
      <c r="A38" s="27">
        <v>27</v>
      </c>
      <c r="B38" s="27">
        <v>27</v>
      </c>
      <c r="C38" s="45" t="s">
        <v>65</v>
      </c>
      <c r="D38" s="33">
        <f t="shared" si="1"/>
        <v>1636969.26</v>
      </c>
      <c r="E38" s="46">
        <f t="shared" si="2"/>
        <v>592615.03</v>
      </c>
      <c r="F38" s="47">
        <v>0</v>
      </c>
      <c r="G38" s="46">
        <v>0</v>
      </c>
      <c r="H38" s="47">
        <v>0</v>
      </c>
      <c r="I38" s="46">
        <v>0</v>
      </c>
      <c r="J38" s="43">
        <v>53</v>
      </c>
      <c r="K38" s="46">
        <v>138363.26999999999</v>
      </c>
      <c r="L38" s="43">
        <v>109.61</v>
      </c>
      <c r="M38" s="46">
        <v>177585.94</v>
      </c>
      <c r="N38" s="48">
        <v>704.9</v>
      </c>
      <c r="O38" s="46">
        <v>276665.82</v>
      </c>
      <c r="P38" s="48">
        <v>0</v>
      </c>
      <c r="Q38" s="44">
        <v>0</v>
      </c>
      <c r="R38" s="48">
        <v>0</v>
      </c>
      <c r="S38" s="44">
        <v>0</v>
      </c>
      <c r="T38" s="48">
        <v>0</v>
      </c>
      <c r="U38" s="44">
        <v>0</v>
      </c>
      <c r="V38" s="35"/>
      <c r="W38" s="34"/>
      <c r="X38" s="48">
        <v>473</v>
      </c>
      <c r="Y38" s="46">
        <v>883939.46</v>
      </c>
      <c r="Z38" s="46">
        <v>0</v>
      </c>
      <c r="AA38" s="46">
        <v>0</v>
      </c>
      <c r="AB38" s="48">
        <v>0</v>
      </c>
      <c r="AC38" s="44">
        <v>0</v>
      </c>
      <c r="AD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8">
        <v>120</v>
      </c>
      <c r="AR38" s="44">
        <v>97410.33</v>
      </c>
      <c r="AS38" s="44">
        <v>0</v>
      </c>
      <c r="AT38" s="44">
        <v>0</v>
      </c>
      <c r="AU38" s="44">
        <v>0</v>
      </c>
      <c r="AV38" s="44">
        <v>0</v>
      </c>
      <c r="AW38" s="46">
        <v>47264.79</v>
      </c>
      <c r="AX38" s="44">
        <v>0</v>
      </c>
      <c r="AY38" s="46">
        <v>15739.65</v>
      </c>
      <c r="AZ38" s="44">
        <v>0</v>
      </c>
    </row>
    <row r="39" spans="1:52">
      <c r="A39" s="27">
        <v>28</v>
      </c>
      <c r="B39" s="27">
        <v>28</v>
      </c>
      <c r="C39" s="45" t="s">
        <v>66</v>
      </c>
      <c r="D39" s="33">
        <f t="shared" si="1"/>
        <v>1604355.63</v>
      </c>
      <c r="E39" s="46">
        <f t="shared" si="2"/>
        <v>534143.49</v>
      </c>
      <c r="F39" s="47">
        <v>0</v>
      </c>
      <c r="G39" s="46">
        <v>0</v>
      </c>
      <c r="H39" s="47">
        <v>0</v>
      </c>
      <c r="I39" s="46">
        <v>0</v>
      </c>
      <c r="J39" s="43">
        <v>53</v>
      </c>
      <c r="K39" s="46">
        <v>118627.39</v>
      </c>
      <c r="L39" s="43">
        <v>109.61</v>
      </c>
      <c r="M39" s="46">
        <v>148285.18</v>
      </c>
      <c r="N39" s="48">
        <v>704.9</v>
      </c>
      <c r="O39" s="46">
        <v>267230.92</v>
      </c>
      <c r="P39" s="48">
        <v>0</v>
      </c>
      <c r="Q39" s="44">
        <v>0</v>
      </c>
      <c r="R39" s="48">
        <v>0</v>
      </c>
      <c r="S39" s="44">
        <v>0</v>
      </c>
      <c r="T39" s="48">
        <v>0</v>
      </c>
      <c r="U39" s="44">
        <v>0</v>
      </c>
      <c r="V39" s="43"/>
      <c r="W39" s="44"/>
      <c r="X39" s="48">
        <v>473</v>
      </c>
      <c r="Y39" s="46">
        <v>913808.99</v>
      </c>
      <c r="Z39" s="46">
        <v>0</v>
      </c>
      <c r="AA39" s="46">
        <v>0</v>
      </c>
      <c r="AB39" s="48">
        <v>0</v>
      </c>
      <c r="AC39" s="44">
        <v>0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8">
        <v>120</v>
      </c>
      <c r="AR39" s="44">
        <v>93721.63</v>
      </c>
      <c r="AS39" s="44">
        <v>0</v>
      </c>
      <c r="AT39" s="44">
        <v>0</v>
      </c>
      <c r="AU39" s="44">
        <v>0</v>
      </c>
      <c r="AV39" s="44">
        <v>0</v>
      </c>
      <c r="AW39" s="46">
        <v>47264.78</v>
      </c>
      <c r="AX39" s="44">
        <v>0</v>
      </c>
      <c r="AY39" s="46">
        <v>15416.74</v>
      </c>
      <c r="AZ39" s="44">
        <v>0</v>
      </c>
    </row>
    <row r="40" spans="1:52">
      <c r="A40" s="27">
        <v>29</v>
      </c>
      <c r="B40" s="27">
        <v>29</v>
      </c>
      <c r="C40" s="45" t="s">
        <v>67</v>
      </c>
      <c r="D40" s="33">
        <f t="shared" si="1"/>
        <v>3055905.05</v>
      </c>
      <c r="E40" s="46">
        <f t="shared" si="2"/>
        <v>0</v>
      </c>
      <c r="F40" s="47">
        <v>0</v>
      </c>
      <c r="G40" s="46">
        <v>0</v>
      </c>
      <c r="H40" s="47">
        <v>0</v>
      </c>
      <c r="I40" s="46">
        <v>0</v>
      </c>
      <c r="J40" s="43">
        <v>0</v>
      </c>
      <c r="K40" s="46">
        <v>0</v>
      </c>
      <c r="L40" s="43">
        <v>0</v>
      </c>
      <c r="M40" s="46">
        <v>0</v>
      </c>
      <c r="N40" s="48">
        <v>0</v>
      </c>
      <c r="O40" s="46">
        <v>0</v>
      </c>
      <c r="P40" s="48">
        <v>0</v>
      </c>
      <c r="Q40" s="44">
        <v>0</v>
      </c>
      <c r="R40" s="48">
        <v>1205.55</v>
      </c>
      <c r="S40" s="44">
        <v>2964814.07</v>
      </c>
      <c r="T40" s="48">
        <v>0</v>
      </c>
      <c r="U40" s="44">
        <v>0</v>
      </c>
      <c r="V40" s="43"/>
      <c r="W40" s="44"/>
      <c r="X40" s="48">
        <v>0</v>
      </c>
      <c r="Y40" s="46">
        <v>0</v>
      </c>
      <c r="Z40" s="46">
        <v>0</v>
      </c>
      <c r="AA40" s="46">
        <v>0</v>
      </c>
      <c r="AB40" s="48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8">
        <v>0</v>
      </c>
      <c r="AR40" s="44">
        <v>0</v>
      </c>
      <c r="AS40" s="44">
        <v>0</v>
      </c>
      <c r="AT40" s="44">
        <v>0</v>
      </c>
      <c r="AU40" s="44">
        <v>0</v>
      </c>
      <c r="AV40" s="44">
        <v>0</v>
      </c>
      <c r="AW40" s="46">
        <v>61442.84</v>
      </c>
      <c r="AX40" s="44">
        <v>0</v>
      </c>
      <c r="AY40" s="46">
        <v>29648.14</v>
      </c>
      <c r="AZ40" s="44">
        <v>0</v>
      </c>
    </row>
    <row r="41" spans="1:52">
      <c r="A41" s="27">
        <v>30</v>
      </c>
      <c r="B41" s="27">
        <v>30</v>
      </c>
      <c r="C41" s="45" t="s">
        <v>68</v>
      </c>
      <c r="D41" s="33">
        <f t="shared" si="1"/>
        <v>3538268.12</v>
      </c>
      <c r="E41" s="46">
        <f t="shared" si="2"/>
        <v>0</v>
      </c>
      <c r="F41" s="47">
        <v>0</v>
      </c>
      <c r="G41" s="46">
        <v>0</v>
      </c>
      <c r="H41" s="47">
        <v>0</v>
      </c>
      <c r="I41" s="46">
        <v>0</v>
      </c>
      <c r="J41" s="43">
        <v>0</v>
      </c>
      <c r="K41" s="46">
        <v>0</v>
      </c>
      <c r="L41" s="43">
        <v>0</v>
      </c>
      <c r="M41" s="46">
        <v>0</v>
      </c>
      <c r="N41" s="48">
        <v>0</v>
      </c>
      <c r="O41" s="46">
        <v>0</v>
      </c>
      <c r="P41" s="48">
        <v>0</v>
      </c>
      <c r="Q41" s="44">
        <v>0</v>
      </c>
      <c r="R41" s="48">
        <v>934.2</v>
      </c>
      <c r="S41" s="44">
        <v>3441313.16</v>
      </c>
      <c r="T41" s="48">
        <v>0</v>
      </c>
      <c r="U41" s="44">
        <v>0</v>
      </c>
      <c r="V41" s="43"/>
      <c r="W41" s="44"/>
      <c r="X41" s="48">
        <v>0</v>
      </c>
      <c r="Y41" s="46">
        <v>0</v>
      </c>
      <c r="Z41" s="46">
        <v>0</v>
      </c>
      <c r="AA41" s="46">
        <v>0</v>
      </c>
      <c r="AB41" s="48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8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6">
        <v>62541.83</v>
      </c>
      <c r="AX41" s="44">
        <v>0</v>
      </c>
      <c r="AY41" s="46">
        <v>34413.129999999997</v>
      </c>
      <c r="AZ41" s="44">
        <v>0</v>
      </c>
    </row>
    <row r="42" spans="1:52">
      <c r="A42" s="27">
        <v>31</v>
      </c>
      <c r="B42" s="27">
        <v>31</v>
      </c>
      <c r="C42" s="45" t="s">
        <v>69</v>
      </c>
      <c r="D42" s="33">
        <f t="shared" si="1"/>
        <v>1431912.35</v>
      </c>
      <c r="E42" s="46">
        <f t="shared" si="2"/>
        <v>0</v>
      </c>
      <c r="F42" s="47">
        <v>0</v>
      </c>
      <c r="G42" s="46">
        <v>0</v>
      </c>
      <c r="H42" s="47">
        <v>0</v>
      </c>
      <c r="I42" s="46">
        <v>0</v>
      </c>
      <c r="J42" s="43">
        <v>0</v>
      </c>
      <c r="K42" s="46">
        <v>0</v>
      </c>
      <c r="L42" s="43">
        <v>0</v>
      </c>
      <c r="M42" s="46">
        <v>0</v>
      </c>
      <c r="N42" s="48">
        <v>0</v>
      </c>
      <c r="O42" s="46">
        <v>0</v>
      </c>
      <c r="P42" s="48">
        <v>0</v>
      </c>
      <c r="Q42" s="44">
        <v>0</v>
      </c>
      <c r="R42" s="48">
        <v>0</v>
      </c>
      <c r="S42" s="44">
        <v>0</v>
      </c>
      <c r="T42" s="48">
        <v>0</v>
      </c>
      <c r="U42" s="44">
        <v>0</v>
      </c>
      <c r="V42" s="43"/>
      <c r="W42" s="44"/>
      <c r="X42" s="48">
        <v>508</v>
      </c>
      <c r="Y42" s="46">
        <v>1382426.49</v>
      </c>
      <c r="Z42" s="46">
        <v>0</v>
      </c>
      <c r="AA42" s="46">
        <v>0</v>
      </c>
      <c r="AB42" s="48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8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6">
        <v>35661.599999999999</v>
      </c>
      <c r="AX42" s="44">
        <v>0</v>
      </c>
      <c r="AY42" s="46">
        <v>13824.26</v>
      </c>
      <c r="AZ42" s="44">
        <v>0</v>
      </c>
    </row>
    <row r="43" spans="1:52">
      <c r="A43" s="27">
        <v>32</v>
      </c>
      <c r="B43" s="27">
        <v>32</v>
      </c>
      <c r="C43" s="45" t="s">
        <v>70</v>
      </c>
      <c r="D43" s="33">
        <f t="shared" si="1"/>
        <v>1431912.35</v>
      </c>
      <c r="E43" s="46">
        <f t="shared" si="2"/>
        <v>0</v>
      </c>
      <c r="F43" s="47">
        <v>0</v>
      </c>
      <c r="G43" s="46">
        <v>0</v>
      </c>
      <c r="H43" s="47">
        <v>0</v>
      </c>
      <c r="I43" s="46">
        <v>0</v>
      </c>
      <c r="J43" s="43">
        <v>0</v>
      </c>
      <c r="K43" s="46">
        <v>0</v>
      </c>
      <c r="L43" s="43">
        <v>0</v>
      </c>
      <c r="M43" s="46">
        <v>0</v>
      </c>
      <c r="N43" s="48">
        <v>0</v>
      </c>
      <c r="O43" s="46">
        <v>0</v>
      </c>
      <c r="P43" s="48">
        <v>0</v>
      </c>
      <c r="Q43" s="44">
        <v>0</v>
      </c>
      <c r="R43" s="48">
        <v>0</v>
      </c>
      <c r="S43" s="44">
        <v>0</v>
      </c>
      <c r="T43" s="48">
        <v>0</v>
      </c>
      <c r="U43" s="44">
        <v>0</v>
      </c>
      <c r="V43" s="43"/>
      <c r="W43" s="44"/>
      <c r="X43" s="48">
        <v>508</v>
      </c>
      <c r="Y43" s="46">
        <v>1382426.49</v>
      </c>
      <c r="Z43" s="46">
        <v>0</v>
      </c>
      <c r="AA43" s="46">
        <v>0</v>
      </c>
      <c r="AB43" s="48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8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6">
        <v>35661.599999999999</v>
      </c>
      <c r="AX43" s="44">
        <v>0</v>
      </c>
      <c r="AY43" s="46">
        <v>13824.26</v>
      </c>
      <c r="AZ43" s="44">
        <v>0</v>
      </c>
    </row>
    <row r="44" spans="1:52">
      <c r="A44" s="27">
        <v>33</v>
      </c>
      <c r="B44" s="27">
        <v>33</v>
      </c>
      <c r="C44" s="45" t="s">
        <v>71</v>
      </c>
      <c r="D44" s="33">
        <f t="shared" si="1"/>
        <v>1705003.77</v>
      </c>
      <c r="E44" s="46">
        <f t="shared" si="2"/>
        <v>0</v>
      </c>
      <c r="F44" s="47">
        <v>0</v>
      </c>
      <c r="G44" s="46">
        <v>0</v>
      </c>
      <c r="H44" s="47">
        <v>0</v>
      </c>
      <c r="I44" s="46">
        <v>0</v>
      </c>
      <c r="J44" s="43">
        <v>0</v>
      </c>
      <c r="K44" s="46">
        <v>0</v>
      </c>
      <c r="L44" s="43">
        <v>0</v>
      </c>
      <c r="M44" s="46">
        <v>0</v>
      </c>
      <c r="N44" s="48">
        <v>0</v>
      </c>
      <c r="O44" s="46">
        <v>0</v>
      </c>
      <c r="P44" s="48">
        <v>0</v>
      </c>
      <c r="Q44" s="44">
        <v>0</v>
      </c>
      <c r="R44" s="48">
        <v>565.75</v>
      </c>
      <c r="S44" s="44">
        <v>1655530.7</v>
      </c>
      <c r="T44" s="48">
        <v>0</v>
      </c>
      <c r="U44" s="44">
        <v>0</v>
      </c>
      <c r="V44" s="43"/>
      <c r="W44" s="44"/>
      <c r="X44" s="48">
        <v>0</v>
      </c>
      <c r="Y44" s="46">
        <v>0</v>
      </c>
      <c r="Z44" s="46">
        <v>0</v>
      </c>
      <c r="AA44" s="46">
        <v>0</v>
      </c>
      <c r="AB44" s="48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8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6">
        <v>32917.760000000002</v>
      </c>
      <c r="AX44" s="44">
        <v>0</v>
      </c>
      <c r="AY44" s="46">
        <v>16555.310000000001</v>
      </c>
      <c r="AZ44" s="44">
        <v>0</v>
      </c>
    </row>
    <row r="45" spans="1:52">
      <c r="A45" s="27">
        <v>34</v>
      </c>
      <c r="B45" s="27">
        <v>34</v>
      </c>
      <c r="C45" s="45" t="s">
        <v>72</v>
      </c>
      <c r="D45" s="33">
        <f t="shared" si="1"/>
        <v>2718162.12</v>
      </c>
      <c r="E45" s="46">
        <f t="shared" si="2"/>
        <v>0</v>
      </c>
      <c r="F45" s="47">
        <v>0</v>
      </c>
      <c r="G45" s="46">
        <v>0</v>
      </c>
      <c r="H45" s="47">
        <v>0</v>
      </c>
      <c r="I45" s="46">
        <v>0</v>
      </c>
      <c r="J45" s="43">
        <v>0</v>
      </c>
      <c r="K45" s="46">
        <v>0</v>
      </c>
      <c r="L45" s="43">
        <v>0</v>
      </c>
      <c r="M45" s="46">
        <v>0</v>
      </c>
      <c r="N45" s="48">
        <v>0</v>
      </c>
      <c r="O45" s="46">
        <v>0</v>
      </c>
      <c r="P45" s="48">
        <v>0</v>
      </c>
      <c r="Q45" s="44">
        <v>0</v>
      </c>
      <c r="R45" s="48">
        <v>944.37</v>
      </c>
      <c r="S45" s="44">
        <v>2641599.44</v>
      </c>
      <c r="T45" s="48">
        <v>0</v>
      </c>
      <c r="U45" s="44">
        <v>0</v>
      </c>
      <c r="V45" s="43"/>
      <c r="W45" s="44"/>
      <c r="X45" s="48">
        <v>0</v>
      </c>
      <c r="Y45" s="46">
        <v>0</v>
      </c>
      <c r="Z45" s="46">
        <v>0</v>
      </c>
      <c r="AA45" s="46">
        <v>0</v>
      </c>
      <c r="AB45" s="48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8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6">
        <v>50146.69</v>
      </c>
      <c r="AX45" s="44">
        <v>0</v>
      </c>
      <c r="AY45" s="46">
        <v>26415.99</v>
      </c>
      <c r="AZ45" s="44">
        <v>0</v>
      </c>
    </row>
  </sheetData>
  <autoFilter ref="A10:BJ22"/>
  <mergeCells count="39">
    <mergeCell ref="E6:AC6"/>
    <mergeCell ref="AS7:AT8"/>
    <mergeCell ref="L8:M8"/>
    <mergeCell ref="N8:O8"/>
    <mergeCell ref="AV1:AZ1"/>
    <mergeCell ref="AT2:AY2"/>
    <mergeCell ref="AE8:AF8"/>
    <mergeCell ref="AI8:AJ8"/>
    <mergeCell ref="AG8:AH8"/>
    <mergeCell ref="M4:AF4"/>
    <mergeCell ref="P7:Q8"/>
    <mergeCell ref="R7:S8"/>
    <mergeCell ref="Z7:AA8"/>
    <mergeCell ref="AD6:AZ6"/>
    <mergeCell ref="AZ7:AZ8"/>
    <mergeCell ref="AK8:AL8"/>
    <mergeCell ref="AX7:AX8"/>
    <mergeCell ref="AY7:AY8"/>
    <mergeCell ref="AU7:AV8"/>
    <mergeCell ref="AW7:AW8"/>
    <mergeCell ref="AD7:AD8"/>
    <mergeCell ref="AM8:AN8"/>
    <mergeCell ref="AE7:AN7"/>
    <mergeCell ref="AB7:AC8"/>
    <mergeCell ref="D6:D8"/>
    <mergeCell ref="A11:C11"/>
    <mergeCell ref="AO7:AP8"/>
    <mergeCell ref="AQ7:AR8"/>
    <mergeCell ref="A6:A9"/>
    <mergeCell ref="B6:B9"/>
    <mergeCell ref="C6:C9"/>
    <mergeCell ref="F8:G8"/>
    <mergeCell ref="F7:O7"/>
    <mergeCell ref="T7:U8"/>
    <mergeCell ref="V7:W8"/>
    <mergeCell ref="X7:Y8"/>
    <mergeCell ref="E7:E8"/>
    <mergeCell ref="H8:I8"/>
    <mergeCell ref="J8:K8"/>
  </mergeCells>
  <printOptions horizontalCentered="1"/>
  <pageMargins left="0" right="0" top="0.39370078740157483" bottom="0.39370078740157483" header="0.19685039370078741" footer="0.19685039370078741"/>
  <pageSetup paperSize="9" scale="25" fitToHeight="0" pageOrder="overThenDown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Данные!Заголовки_для_печати</vt:lpstr>
      <vt:lpstr>Данные!Область_печати</vt:lpstr>
    </vt:vector>
  </TitlesOfParts>
  <Company>НТЦ "Лайн"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</dc:creator>
  <cp:lastModifiedBy>Admin</cp:lastModifiedBy>
  <cp:lastPrinted>2017-01-26T10:52:29Z</cp:lastPrinted>
  <dcterms:created xsi:type="dcterms:W3CDTF">2008-03-03T07:08:24Z</dcterms:created>
  <dcterms:modified xsi:type="dcterms:W3CDTF">2017-01-26T10:52:31Z</dcterms:modified>
</cp:coreProperties>
</file>