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лана\Бюджет\бюджет 2022_2024\БЮДЖЕТ ГОРОДА 2\Проект решения и Приложения\"/>
    </mc:Choice>
  </mc:AlternateContent>
  <bookViews>
    <workbookView xWindow="-120" yWindow="-120" windowWidth="19440" windowHeight="15150" activeTab="3"/>
  </bookViews>
  <sheets>
    <sheet name="ФСР 2022" sheetId="1" r:id="rId1"/>
    <sheet name="ФСР 2023_2024" sheetId="6" r:id="rId2"/>
    <sheet name="ВСР 2022" sheetId="5" r:id="rId3"/>
    <sheet name="ВСР 2023_2024" sheetId="7" r:id="rId4"/>
  </sheets>
  <definedNames>
    <definedName name="_xlnm._FilterDatabase" localSheetId="0" hidden="1">'ФСР 2022'!$A$13:$G$20</definedName>
    <definedName name="_xlnm._FilterDatabase" localSheetId="1" hidden="1">'ФСР 2023_2024'!$A$13:$G$21</definedName>
    <definedName name="_xlnm.Print_Area" localSheetId="2">'ВСР 2022'!$A$1:$H$17</definedName>
    <definedName name="_xlnm.Print_Area" localSheetId="3">'ВСР 2023_2024'!$A$1:$I$17</definedName>
    <definedName name="_xlnm.Print_Area" localSheetId="0">'ФСР 2022'!$A$1:$G$20</definedName>
    <definedName name="_xlnm.Print_Area" localSheetId="1">'ФСР 2023_2024'!$A$1:$H$21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7" l="1"/>
  <c r="I16" i="7" l="1"/>
  <c r="H24" i="7"/>
  <c r="H22" i="7" l="1"/>
  <c r="I22" i="7"/>
  <c r="I14" i="7" l="1"/>
  <c r="H14" i="7"/>
  <c r="H18" i="6"/>
  <c r="G18" i="6"/>
  <c r="H14" i="5"/>
  <c r="G18" i="1"/>
  <c r="G17" i="1"/>
  <c r="G16" i="1" s="1"/>
  <c r="G15" i="1" s="1"/>
  <c r="G14" i="1" s="1"/>
  <c r="G19" i="1" s="1"/>
  <c r="H17" i="6" l="1"/>
  <c r="H19" i="6"/>
  <c r="G19" i="6" l="1"/>
  <c r="G17" i="6" s="1"/>
  <c r="I24" i="7"/>
  <c r="H13" i="7" l="1"/>
  <c r="H12" i="7" s="1"/>
  <c r="H11" i="7" s="1"/>
  <c r="H17" i="7" s="1"/>
  <c r="H26" i="7" s="1"/>
  <c r="H13" i="5"/>
  <c r="H12" i="5" s="1"/>
  <c r="H11" i="5" s="1"/>
  <c r="H17" i="5" s="1"/>
  <c r="H22" i="5" l="1"/>
  <c r="H16" i="6"/>
  <c r="H15" i="6" s="1"/>
  <c r="H14" i="6" s="1"/>
  <c r="H20" i="6" s="1"/>
  <c r="G16" i="6"/>
  <c r="G15" i="6" s="1"/>
  <c r="G14" i="6" s="1"/>
  <c r="G20" i="6" s="1"/>
  <c r="I13" i="7"/>
  <c r="I12" i="7" s="1"/>
  <c r="I11" i="7" s="1"/>
  <c r="I17" i="7" s="1"/>
  <c r="I26" i="7" s="1"/>
</calcChain>
</file>

<file path=xl/comments1.xml><?xml version="1.0" encoding="utf-8"?>
<comments xmlns="http://schemas.openxmlformats.org/spreadsheetml/2006/main">
  <authors>
    <author>zele-zel_rfo7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zele-zel_rfo7:</t>
        </r>
        <r>
          <rPr>
            <sz val="9"/>
            <color indexed="81"/>
            <rFont val="Tahoma"/>
            <family val="2"/>
            <charset val="204"/>
          </rPr>
          <t xml:space="preserve">
за минусом условно утвержд.расходов 2,5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zele-zel_rfo7:</t>
        </r>
        <r>
          <rPr>
            <sz val="9"/>
            <color indexed="81"/>
            <rFont val="Tahoma"/>
            <family val="2"/>
            <charset val="204"/>
          </rPr>
          <t xml:space="preserve">
за минусом условно утвержденных расходов 5%</t>
        </r>
      </text>
    </comment>
  </commentList>
</comments>
</file>

<file path=xl/sharedStrings.xml><?xml version="1.0" encoding="utf-8"?>
<sst xmlns="http://schemas.openxmlformats.org/spreadsheetml/2006/main" count="151" uniqueCount="47">
  <si>
    <t>Наименование</t>
  </si>
  <si>
    <t>Вед</t>
  </si>
  <si>
    <t>Рз</t>
  </si>
  <si>
    <t>ПР</t>
  </si>
  <si>
    <t>ЦСР</t>
  </si>
  <si>
    <t>ВР</t>
  </si>
  <si>
    <t>ДКР</t>
  </si>
  <si>
    <t>500</t>
  </si>
  <si>
    <t>03</t>
  </si>
  <si>
    <t>14</t>
  </si>
  <si>
    <t>Всего расходов</t>
  </si>
  <si>
    <t xml:space="preserve">Распределение </t>
  </si>
  <si>
    <t>тыс. рублей</t>
  </si>
  <si>
    <t>Межбюджетные трансферты</t>
  </si>
  <si>
    <t>Прочие межбюджетные трансферты общего характера</t>
  </si>
  <si>
    <t>ПРИМЕЧАНИЕ</t>
  </si>
  <si>
    <t>к Решению Совета города Зеленодольска</t>
  </si>
  <si>
    <t>"О бюджете муниципального образования "город Зеленодольск" Зеленодольского муниципального района Республики Татарстан</t>
  </si>
  <si>
    <t>Исполнительный комитет Зеленодольского муниципального района</t>
  </si>
  <si>
    <t>99 0 00 00000</t>
  </si>
  <si>
    <t>Непрограммные направления расходов</t>
  </si>
  <si>
    <t>Приложение № 10</t>
  </si>
  <si>
    <t>Приложение № 11</t>
  </si>
  <si>
    <t>условно-утвержд. Расходы</t>
  </si>
  <si>
    <t>условно-утвержденные расходы</t>
  </si>
  <si>
    <t>бюджетных ассигнований по разделам, подразделам, целевым статьям, группам видов расходов классификации расходов бюджета муниципального образования "город Зеленодольск"                                                                                            Зеленодольского муниципального района Республики Татарстан</t>
  </si>
  <si>
    <t>от ______________  №_______</t>
  </si>
  <si>
    <t>от ________________   № ______</t>
  </si>
  <si>
    <t>от__________________№ _____</t>
  </si>
  <si>
    <t>от _____________  № ______</t>
  </si>
  <si>
    <t>2022 год</t>
  </si>
  <si>
    <t>Всего расходов (без условно утвержденных расходов)</t>
  </si>
  <si>
    <t>Субсидии в целях софинансирования расходных обязательств Зеленодольского муниципального района</t>
  </si>
  <si>
    <t>99 0 00 25800</t>
  </si>
  <si>
    <t>99 000 25600</t>
  </si>
  <si>
    <t>99 0 00 25600</t>
  </si>
  <si>
    <t>2023 год</t>
  </si>
  <si>
    <t>на 2022 год и на плановый период 2023 и 2024 годов"</t>
  </si>
  <si>
    <t>Ведомственная структура расходов бюджета муниципального образования "город Зеленодольск"                                                                                            Зеленодольского муниципального района Республики Татарстан
на 2022 год</t>
  </si>
  <si>
    <t>Иные межбюджетные трансферты на осуществление части полномочий по решению вопросов местного значения (ст.54 Устава МО "Зеленодольский муниципальный район")</t>
  </si>
  <si>
    <t xml:space="preserve">на 2022 год и на плановый период 2023 и 2024 годов" </t>
  </si>
  <si>
    <t>Ведомственная структура расходов бюджета муниципального образования "город Зеленодольск"  Зеленодольского муниципального района Республики Татарстан
на 2023 и 2024 годов</t>
  </si>
  <si>
    <t>на 2023 и 2024 годы</t>
  </si>
  <si>
    <t>2024 год</t>
  </si>
  <si>
    <t>на 2022 год</t>
  </si>
  <si>
    <t>Приложение № 8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</si>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</sst>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?_р_._-;_-@_-"/>
    <numFmt numFmtId="168" formatCode="#,##0.00000"/>
    <numFmt numFmtId="169" formatCode="_-* #,##0.000000_р_._-;\-* #,##0.000000_р_._-;_-* &quot;-&quot;??_р_._-;_-@_-"/>
  </numFmts>
  <fonts count="19" x14ac:knownFonts="1"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9">
    <xf numFmtId="0" fontId="0" fillId="0" borderId="0" xfId="0"/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9" fontId="3" fillId="2" borderId="0" xfId="1" applyNumberFormat="1" applyFont="1" applyFill="1" applyAlignment="1">
      <alignment horizontal="justify" vertical="center" wrapText="1"/>
    </xf>
    <xf numFmtId="169" fontId="3" fillId="2" borderId="0" xfId="1" applyNumberFormat="1" applyFont="1" applyFill="1" applyAlignment="1">
      <alignment horizontal="center" vertical="center" wrapText="1"/>
    </xf>
    <xf numFmtId="169" fontId="3" fillId="2" borderId="0" xfId="1" applyNumberFormat="1" applyFont="1" applyFill="1" applyAlignment="1">
      <alignment horizontal="center" vertical="center"/>
    </xf>
    <xf numFmtId="169" fontId="3" fillId="2" borderId="0" xfId="1" applyNumberFormat="1" applyFont="1" applyFill="1" applyAlignment="1">
      <alignment vertical="center"/>
    </xf>
    <xf numFmtId="169" fontId="4" fillId="2" borderId="1" xfId="1" applyNumberFormat="1" applyFont="1" applyFill="1" applyBorder="1" applyAlignment="1">
      <alignment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/>
    </xf>
    <xf numFmtId="169" fontId="4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9" fillId="2" borderId="0" xfId="0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169" fontId="10" fillId="2" borderId="1" xfId="1" applyNumberFormat="1" applyFont="1" applyFill="1" applyBorder="1" applyAlignment="1">
      <alignment vertical="center" wrapText="1"/>
    </xf>
    <xf numFmtId="169" fontId="10" fillId="2" borderId="1" xfId="1" applyNumberFormat="1" applyFont="1" applyFill="1" applyBorder="1" applyAlignment="1">
      <alignment horizontal="center" vertical="center" wrapText="1"/>
    </xf>
    <xf numFmtId="169" fontId="10" fillId="2" borderId="1" xfId="1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vertical="center"/>
    </xf>
    <xf numFmtId="169" fontId="10" fillId="2" borderId="0" xfId="1" applyNumberFormat="1" applyFont="1" applyFill="1" applyAlignment="1">
      <alignment vertical="center"/>
    </xf>
    <xf numFmtId="169" fontId="13" fillId="2" borderId="0" xfId="1" applyNumberFormat="1" applyFont="1" applyFill="1" applyAlignment="1">
      <alignment horizontal="justify" vertical="center" wrapText="1"/>
    </xf>
    <xf numFmtId="169" fontId="13" fillId="2" borderId="0" xfId="1" applyNumberFormat="1" applyFont="1" applyFill="1" applyAlignment="1">
      <alignment horizontal="center" vertical="center" wrapText="1"/>
    </xf>
    <xf numFmtId="169" fontId="13" fillId="2" borderId="0" xfId="1" applyNumberFormat="1" applyFont="1" applyFill="1" applyAlignment="1">
      <alignment horizontal="center" vertical="center"/>
    </xf>
    <xf numFmtId="169" fontId="13" fillId="2" borderId="0" xfId="1" applyNumberFormat="1" applyFont="1" applyFill="1" applyAlignment="1">
      <alignment vertical="center"/>
    </xf>
    <xf numFmtId="0" fontId="13" fillId="2" borderId="0" xfId="0" applyFont="1" applyFill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8" fontId="13" fillId="2" borderId="0" xfId="0" applyNumberFormat="1" applyFont="1" applyFill="1" applyAlignment="1">
      <alignment vertical="center"/>
    </xf>
    <xf numFmtId="166" fontId="13" fillId="2" borderId="0" xfId="0" applyNumberFormat="1" applyFont="1" applyFill="1" applyAlignment="1">
      <alignment vertical="center"/>
    </xf>
    <xf numFmtId="165" fontId="13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167" fontId="4" fillId="2" borderId="1" xfId="1" applyNumberFormat="1" applyFont="1" applyFill="1" applyBorder="1" applyAlignment="1">
      <alignment vertical="center"/>
    </xf>
    <xf numFmtId="166" fontId="10" fillId="0" borderId="2" xfId="0" applyNumberFormat="1" applyFont="1" applyFill="1" applyBorder="1" applyAlignment="1">
      <alignment horizontal="right" vertical="center"/>
    </xf>
    <xf numFmtId="166" fontId="10" fillId="2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vertical="center"/>
    </xf>
    <xf numFmtId="166" fontId="10" fillId="0" borderId="6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vertical="center"/>
    </xf>
    <xf numFmtId="166" fontId="17" fillId="2" borderId="0" xfId="0" applyNumberFormat="1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view="pageBreakPreview" zoomScale="80" zoomScaleSheetLayoutView="80" workbookViewId="0">
      <selection activeCell="B3" sqref="B3:G3"/>
    </sheetView>
  </sheetViews>
  <sheetFormatPr defaultColWidth="9.140625" defaultRowHeight="15" x14ac:dyDescent="0.2"/>
  <cols>
    <col min="1" max="1" width="64.42578125" style="5" customWidth="1"/>
    <col min="2" max="2" width="4.42578125" style="1" customWidth="1"/>
    <col min="3" max="3" width="5" style="1" customWidth="1"/>
    <col min="4" max="4" width="16.28515625" style="1" customWidth="1"/>
    <col min="5" max="5" width="5.28515625" style="1" customWidth="1"/>
    <col min="6" max="6" width="5.42578125" style="2" customWidth="1"/>
    <col min="7" max="7" width="17.5703125" style="20" customWidth="1"/>
    <col min="8" max="16384" width="9.140625" style="4"/>
  </cols>
  <sheetData>
    <row r="1" spans="1:32" x14ac:dyDescent="0.2">
      <c r="A1" s="84"/>
      <c r="B1" s="84"/>
      <c r="C1" s="84"/>
      <c r="D1" s="84"/>
      <c r="E1" s="84"/>
      <c r="F1" s="84"/>
      <c r="G1" s="84"/>
    </row>
    <row r="2" spans="1:32" s="6" customFormat="1" ht="15.75" x14ac:dyDescent="0.2">
      <c r="B2" s="86" t="s">
        <v>45</v>
      </c>
      <c r="C2" s="86"/>
      <c r="D2" s="86"/>
      <c r="E2" s="86"/>
      <c r="F2" s="86"/>
      <c r="G2" s="86"/>
    </row>
    <row r="3" spans="1:32" s="6" customFormat="1" ht="15.75" x14ac:dyDescent="0.2">
      <c r="B3" s="86" t="s">
        <v>16</v>
      </c>
      <c r="C3" s="86"/>
      <c r="D3" s="86"/>
      <c r="E3" s="86"/>
      <c r="F3" s="86"/>
      <c r="G3" s="86"/>
    </row>
    <row r="4" spans="1:32" s="6" customFormat="1" ht="48.75" customHeight="1" x14ac:dyDescent="0.2">
      <c r="B4" s="87" t="s">
        <v>17</v>
      </c>
      <c r="C4" s="87"/>
      <c r="D4" s="87"/>
      <c r="E4" s="87"/>
      <c r="F4" s="87"/>
      <c r="G4" s="87"/>
    </row>
    <row r="5" spans="1:32" s="6" customFormat="1" ht="15.75" x14ac:dyDescent="0.2">
      <c r="B5" s="86" t="s">
        <v>37</v>
      </c>
      <c r="C5" s="86"/>
      <c r="D5" s="86"/>
      <c r="E5" s="86"/>
      <c r="F5" s="86"/>
      <c r="G5" s="86"/>
    </row>
    <row r="6" spans="1:32" s="6" customFormat="1" ht="15.75" x14ac:dyDescent="0.2">
      <c r="B6" s="76" t="s">
        <v>26</v>
      </c>
      <c r="C6" s="76"/>
      <c r="D6" s="76"/>
      <c r="E6" s="76"/>
      <c r="F6" s="76"/>
      <c r="G6" s="76"/>
    </row>
    <row r="7" spans="1:32" s="6" customFormat="1" ht="15.75" x14ac:dyDescent="0.2"/>
    <row r="8" spans="1:32" s="6" customFormat="1" ht="16.5" x14ac:dyDescent="0.2">
      <c r="A8" s="85" t="s">
        <v>11</v>
      </c>
      <c r="B8" s="85"/>
      <c r="C8" s="85"/>
      <c r="D8" s="85"/>
      <c r="E8" s="85"/>
      <c r="F8" s="85"/>
      <c r="G8" s="85"/>
    </row>
    <row r="9" spans="1:32" s="6" customFormat="1" ht="52.5" customHeight="1" x14ac:dyDescent="0.2">
      <c r="A9" s="83" t="s">
        <v>25</v>
      </c>
      <c r="B9" s="83"/>
      <c r="C9" s="83"/>
      <c r="D9" s="83"/>
      <c r="E9" s="83"/>
      <c r="F9" s="83"/>
      <c r="G9" s="83"/>
    </row>
    <row r="10" spans="1:32" s="6" customFormat="1" ht="15.75" x14ac:dyDescent="0.2">
      <c r="A10" s="82" t="s">
        <v>44</v>
      </c>
      <c r="B10" s="82"/>
      <c r="C10" s="82"/>
      <c r="D10" s="82"/>
      <c r="E10" s="82"/>
      <c r="F10" s="82"/>
      <c r="G10" s="82"/>
    </row>
    <row r="11" spans="1:32" s="3" customFormat="1" ht="16.5" x14ac:dyDescent="0.2">
      <c r="A11" s="21"/>
      <c r="B11" s="21"/>
      <c r="C11" s="21"/>
      <c r="D11" s="21"/>
      <c r="E11" s="21"/>
      <c r="F11" s="21"/>
      <c r="G11" s="19" t="s">
        <v>12</v>
      </c>
    </row>
    <row r="12" spans="1:32" s="26" customFormat="1" x14ac:dyDescent="0.2">
      <c r="A12" s="88" t="s">
        <v>0</v>
      </c>
      <c r="B12" s="90" t="s">
        <v>2</v>
      </c>
      <c r="C12" s="88" t="s">
        <v>3</v>
      </c>
      <c r="D12" s="88" t="s">
        <v>4</v>
      </c>
      <c r="E12" s="88" t="s">
        <v>5</v>
      </c>
      <c r="F12" s="88" t="s">
        <v>6</v>
      </c>
      <c r="G12" s="89" t="s">
        <v>30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2" s="25" customFormat="1" x14ac:dyDescent="0.2">
      <c r="A13" s="88"/>
      <c r="B13" s="90"/>
      <c r="C13" s="88"/>
      <c r="D13" s="88"/>
      <c r="E13" s="88"/>
      <c r="F13" s="88"/>
      <c r="G13" s="89"/>
      <c r="AF13" s="26"/>
    </row>
    <row r="14" spans="1:32" x14ac:dyDescent="0.2">
      <c r="A14" s="77" t="s">
        <v>13</v>
      </c>
      <c r="B14" s="78" t="s">
        <v>9</v>
      </c>
      <c r="C14" s="79"/>
      <c r="D14" s="79"/>
      <c r="E14" s="79"/>
      <c r="F14" s="79"/>
      <c r="G14" s="80">
        <f>G15</f>
        <v>421911.41500000004</v>
      </c>
    </row>
    <row r="15" spans="1:32" x14ac:dyDescent="0.2">
      <c r="A15" s="81" t="s">
        <v>14</v>
      </c>
      <c r="B15" s="79" t="s">
        <v>9</v>
      </c>
      <c r="C15" s="79" t="s">
        <v>8</v>
      </c>
      <c r="D15" s="79"/>
      <c r="E15" s="79"/>
      <c r="F15" s="79"/>
      <c r="G15" s="2">
        <f>G16</f>
        <v>421911.41500000004</v>
      </c>
    </row>
    <row r="16" spans="1:32" x14ac:dyDescent="0.2">
      <c r="A16" s="81" t="s">
        <v>20</v>
      </c>
      <c r="B16" s="79" t="s">
        <v>9</v>
      </c>
      <c r="C16" s="79" t="s">
        <v>8</v>
      </c>
      <c r="D16" s="79" t="s">
        <v>19</v>
      </c>
      <c r="E16" s="79"/>
      <c r="F16" s="79"/>
      <c r="G16" s="2">
        <f>G17+G18</f>
        <v>421911.41500000004</v>
      </c>
    </row>
    <row r="17" spans="1:7" ht="36" customHeight="1" x14ac:dyDescent="0.2">
      <c r="A17" s="81" t="s">
        <v>32</v>
      </c>
      <c r="B17" s="79" t="s">
        <v>9</v>
      </c>
      <c r="C17" s="79" t="s">
        <v>8</v>
      </c>
      <c r="D17" s="79" t="s">
        <v>33</v>
      </c>
      <c r="E17" s="79" t="s">
        <v>7</v>
      </c>
      <c r="F17" s="79"/>
      <c r="G17" s="2">
        <f>'ВСР 2022'!H15</f>
        <v>204029.859</v>
      </c>
    </row>
    <row r="18" spans="1:7" ht="48" customHeight="1" x14ac:dyDescent="0.2">
      <c r="A18" s="81" t="s">
        <v>39</v>
      </c>
      <c r="B18" s="79" t="s">
        <v>9</v>
      </c>
      <c r="C18" s="79" t="s">
        <v>8</v>
      </c>
      <c r="D18" s="79" t="s">
        <v>34</v>
      </c>
      <c r="E18" s="79" t="s">
        <v>7</v>
      </c>
      <c r="F18" s="79"/>
      <c r="G18" s="2">
        <f>'ВСР 2022'!H16</f>
        <v>217881.55600000001</v>
      </c>
    </row>
    <row r="19" spans="1:7" s="18" customFormat="1" ht="27.75" customHeight="1" x14ac:dyDescent="0.2">
      <c r="A19" s="15" t="s">
        <v>10</v>
      </c>
      <c r="B19" s="16"/>
      <c r="C19" s="16"/>
      <c r="D19" s="17"/>
      <c r="E19" s="17"/>
      <c r="F19" s="17"/>
      <c r="G19" s="68">
        <f>G14</f>
        <v>421911.41500000004</v>
      </c>
    </row>
    <row r="20" spans="1:7" s="14" customFormat="1" x14ac:dyDescent="0.2">
      <c r="A20" s="11"/>
      <c r="B20" s="12"/>
      <c r="C20" s="13"/>
      <c r="D20" s="13"/>
      <c r="E20" s="13"/>
      <c r="F20" s="13"/>
      <c r="G20" s="13"/>
    </row>
    <row r="21" spans="1:7" x14ac:dyDescent="0.2">
      <c r="F21" s="1"/>
      <c r="G21" s="2"/>
    </row>
    <row r="22" spans="1:7" x14ac:dyDescent="0.2">
      <c r="F22" s="1"/>
      <c r="G22" s="2"/>
    </row>
    <row r="23" spans="1:7" x14ac:dyDescent="0.2">
      <c r="F23" s="1"/>
      <c r="G23" s="2"/>
    </row>
    <row r="24" spans="1:7" x14ac:dyDescent="0.2">
      <c r="F24" s="1"/>
      <c r="G24" s="2"/>
    </row>
  </sheetData>
  <autoFilter ref="A13:G20"/>
  <mergeCells count="15">
    <mergeCell ref="F12:F13"/>
    <mergeCell ref="G12:G13"/>
    <mergeCell ref="A12:A13"/>
    <mergeCell ref="B12:B13"/>
    <mergeCell ref="C12:C13"/>
    <mergeCell ref="D12:D13"/>
    <mergeCell ref="E12:E13"/>
    <mergeCell ref="A10:G10"/>
    <mergeCell ref="A9:G9"/>
    <mergeCell ref="A1:G1"/>
    <mergeCell ref="A8:G8"/>
    <mergeCell ref="B2:G2"/>
    <mergeCell ref="B3:G3"/>
    <mergeCell ref="B4:G4"/>
    <mergeCell ref="B5:G5"/>
  </mergeCells>
  <phoneticPr fontId="6" type="noConversion"/>
  <pageMargins left="1.17" right="0.34" top="0.24" bottom="0.24" header="0.24" footer="0.25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view="pageBreakPreview" zoomScale="80" zoomScaleSheetLayoutView="80" workbookViewId="0">
      <selection activeCell="B3" sqref="B3:G3"/>
    </sheetView>
  </sheetViews>
  <sheetFormatPr defaultColWidth="9.140625" defaultRowHeight="15" x14ac:dyDescent="0.2"/>
  <cols>
    <col min="1" max="1" width="64.42578125" style="5" customWidth="1"/>
    <col min="2" max="2" width="4.42578125" style="1" customWidth="1"/>
    <col min="3" max="3" width="5" style="1" customWidth="1"/>
    <col min="4" max="4" width="16.28515625" style="1" customWidth="1"/>
    <col min="5" max="5" width="5.28515625" style="1" customWidth="1"/>
    <col min="6" max="6" width="5.42578125" style="2" customWidth="1"/>
    <col min="7" max="7" width="17.5703125" style="20" customWidth="1"/>
    <col min="8" max="8" width="16.7109375" style="4" customWidth="1"/>
    <col min="9" max="16384" width="9.140625" style="4"/>
  </cols>
  <sheetData>
    <row r="1" spans="1:40" x14ac:dyDescent="0.2">
      <c r="A1" s="84"/>
      <c r="B1" s="84"/>
      <c r="C1" s="84"/>
      <c r="D1" s="84"/>
      <c r="E1" s="84"/>
      <c r="F1" s="84"/>
      <c r="G1" s="84"/>
    </row>
    <row r="2" spans="1:40" s="6" customFormat="1" ht="15.75" x14ac:dyDescent="0.2">
      <c r="B2" s="86" t="s">
        <v>46</v>
      </c>
      <c r="C2" s="86"/>
      <c r="D2" s="86"/>
      <c r="E2" s="86"/>
      <c r="F2" s="86"/>
      <c r="G2" s="86"/>
    </row>
    <row r="3" spans="1:40" s="6" customFormat="1" ht="15.75" x14ac:dyDescent="0.2">
      <c r="B3" s="86" t="s">
        <v>16</v>
      </c>
      <c r="C3" s="86"/>
      <c r="D3" s="86"/>
      <c r="E3" s="86"/>
      <c r="F3" s="86"/>
      <c r="G3" s="86"/>
    </row>
    <row r="4" spans="1:40" s="6" customFormat="1" ht="45.75" customHeight="1" x14ac:dyDescent="0.2">
      <c r="B4" s="87" t="s">
        <v>17</v>
      </c>
      <c r="C4" s="87"/>
      <c r="D4" s="87"/>
      <c r="E4" s="87"/>
      <c r="F4" s="87"/>
      <c r="G4" s="87"/>
    </row>
    <row r="5" spans="1:40" s="6" customFormat="1" ht="15.75" x14ac:dyDescent="0.2">
      <c r="B5" s="86" t="s">
        <v>40</v>
      </c>
      <c r="C5" s="86"/>
      <c r="D5" s="86"/>
      <c r="E5" s="86"/>
      <c r="F5" s="86"/>
      <c r="G5" s="86"/>
    </row>
    <row r="6" spans="1:40" s="6" customFormat="1" ht="15.75" x14ac:dyDescent="0.2">
      <c r="B6" s="76" t="s">
        <v>27</v>
      </c>
      <c r="C6" s="76"/>
      <c r="D6" s="76"/>
      <c r="E6" s="76"/>
      <c r="F6" s="76"/>
      <c r="G6" s="76"/>
    </row>
    <row r="7" spans="1:40" s="6" customFormat="1" ht="15.75" x14ac:dyDescent="0.2"/>
    <row r="8" spans="1:40" s="6" customFormat="1" ht="16.5" x14ac:dyDescent="0.2">
      <c r="A8" s="85" t="s">
        <v>11</v>
      </c>
      <c r="B8" s="85"/>
      <c r="C8" s="85"/>
      <c r="D8" s="85"/>
      <c r="E8" s="85"/>
      <c r="F8" s="85"/>
      <c r="G8" s="85"/>
    </row>
    <row r="9" spans="1:40" s="6" customFormat="1" ht="52.5" customHeight="1" x14ac:dyDescent="0.2">
      <c r="A9" s="83" t="s">
        <v>25</v>
      </c>
      <c r="B9" s="83"/>
      <c r="C9" s="83"/>
      <c r="D9" s="83"/>
      <c r="E9" s="83"/>
      <c r="F9" s="83"/>
      <c r="G9" s="83"/>
    </row>
    <row r="10" spans="1:40" s="6" customFormat="1" ht="15.75" x14ac:dyDescent="0.2">
      <c r="A10" s="82" t="s">
        <v>42</v>
      </c>
      <c r="B10" s="82"/>
      <c r="C10" s="82"/>
      <c r="D10" s="82"/>
      <c r="E10" s="82"/>
      <c r="F10" s="82"/>
      <c r="G10" s="82"/>
    </row>
    <row r="11" spans="1:40" s="3" customFormat="1" ht="16.5" x14ac:dyDescent="0.2">
      <c r="A11" s="64"/>
      <c r="B11" s="64"/>
      <c r="C11" s="64"/>
      <c r="D11" s="64"/>
      <c r="E11" s="64"/>
      <c r="F11" s="64"/>
      <c r="H11" s="19" t="s">
        <v>12</v>
      </c>
    </row>
    <row r="12" spans="1:40" s="26" customFormat="1" ht="18.75" customHeight="1" x14ac:dyDescent="0.2">
      <c r="A12" s="88" t="s">
        <v>0</v>
      </c>
      <c r="B12" s="90" t="s">
        <v>2</v>
      </c>
      <c r="C12" s="88" t="s">
        <v>3</v>
      </c>
      <c r="D12" s="88" t="s">
        <v>4</v>
      </c>
      <c r="E12" s="88" t="s">
        <v>5</v>
      </c>
      <c r="F12" s="88" t="s">
        <v>6</v>
      </c>
      <c r="G12" s="89" t="s">
        <v>36</v>
      </c>
      <c r="H12" s="89" t="s">
        <v>43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40" s="25" customFormat="1" x14ac:dyDescent="0.2">
      <c r="A13" s="88"/>
      <c r="B13" s="90"/>
      <c r="C13" s="88"/>
      <c r="D13" s="88"/>
      <c r="E13" s="88"/>
      <c r="F13" s="88"/>
      <c r="G13" s="89"/>
      <c r="H13" s="89"/>
      <c r="AG13" s="26"/>
    </row>
    <row r="14" spans="1:40" s="26" customFormat="1" ht="33" hidden="1" x14ac:dyDescent="0.2">
      <c r="A14" s="22" t="s">
        <v>18</v>
      </c>
      <c r="B14" s="23"/>
      <c r="C14" s="24"/>
      <c r="D14" s="24"/>
      <c r="E14" s="24"/>
      <c r="F14" s="24"/>
      <c r="G14" s="65">
        <f t="shared" ref="G14:H16" si="0">G15</f>
        <v>426391.17690000002</v>
      </c>
      <c r="H14" s="65">
        <f t="shared" si="0"/>
        <v>432703.87485000002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x14ac:dyDescent="0.2">
      <c r="A15" s="10" t="s">
        <v>13</v>
      </c>
      <c r="B15" s="7" t="s">
        <v>9</v>
      </c>
      <c r="C15" s="8"/>
      <c r="D15" s="8"/>
      <c r="E15" s="8"/>
      <c r="F15" s="8"/>
      <c r="G15" s="73">
        <f t="shared" si="0"/>
        <v>426391.17690000002</v>
      </c>
      <c r="H15" s="73">
        <f t="shared" si="0"/>
        <v>432703.87485000002</v>
      </c>
    </row>
    <row r="16" spans="1:40" x14ac:dyDescent="0.2">
      <c r="A16" s="9" t="s">
        <v>14</v>
      </c>
      <c r="B16" s="8" t="s">
        <v>9</v>
      </c>
      <c r="C16" s="8" t="s">
        <v>8</v>
      </c>
      <c r="D16" s="8"/>
      <c r="E16" s="8"/>
      <c r="F16" s="8"/>
      <c r="G16" s="74">
        <f t="shared" si="0"/>
        <v>426391.17690000002</v>
      </c>
      <c r="H16" s="74">
        <f t="shared" si="0"/>
        <v>432703.87485000002</v>
      </c>
    </row>
    <row r="17" spans="1:8" x14ac:dyDescent="0.2">
      <c r="A17" s="9" t="s">
        <v>20</v>
      </c>
      <c r="B17" s="8" t="s">
        <v>9</v>
      </c>
      <c r="C17" s="8" t="s">
        <v>8</v>
      </c>
      <c r="D17" s="8" t="s">
        <v>19</v>
      </c>
      <c r="E17" s="8"/>
      <c r="F17" s="8"/>
      <c r="G17" s="74">
        <f>G18+G19</f>
        <v>426391.17690000002</v>
      </c>
      <c r="H17" s="74">
        <f>H18+H19</f>
        <v>432703.87485000002</v>
      </c>
    </row>
    <row r="18" spans="1:8" ht="30" x14ac:dyDescent="0.2">
      <c r="A18" s="9" t="s">
        <v>32</v>
      </c>
      <c r="B18" s="8" t="s">
        <v>9</v>
      </c>
      <c r="C18" s="8" t="s">
        <v>8</v>
      </c>
      <c r="D18" s="8" t="s">
        <v>33</v>
      </c>
      <c r="E18" s="8" t="s">
        <v>7</v>
      </c>
      <c r="F18" s="8"/>
      <c r="G18" s="74">
        <f>'ВСР 2023_2024'!H15</f>
        <v>224022.774</v>
      </c>
      <c r="H18" s="74">
        <f>'ВСР 2023_2024'!I15</f>
        <v>245357.56400000001</v>
      </c>
    </row>
    <row r="19" spans="1:8" ht="48.75" customHeight="1" x14ac:dyDescent="0.2">
      <c r="A19" s="9" t="s">
        <v>39</v>
      </c>
      <c r="B19" s="8" t="s">
        <v>9</v>
      </c>
      <c r="C19" s="8" t="s">
        <v>8</v>
      </c>
      <c r="D19" s="8" t="s">
        <v>34</v>
      </c>
      <c r="E19" s="8" t="s">
        <v>7</v>
      </c>
      <c r="F19" s="8"/>
      <c r="G19" s="74">
        <f>'ВСР 2023_2024'!H16</f>
        <v>202368.40290000002</v>
      </c>
      <c r="H19" s="74">
        <f>'ВСР 2023_2024'!I16</f>
        <v>187346.31085000001</v>
      </c>
    </row>
    <row r="20" spans="1:8" s="18" customFormat="1" ht="24.75" customHeight="1" x14ac:dyDescent="0.2">
      <c r="A20" s="49" t="s">
        <v>31</v>
      </c>
      <c r="B20" s="16"/>
      <c r="C20" s="16"/>
      <c r="D20" s="17"/>
      <c r="E20" s="17"/>
      <c r="F20" s="17"/>
      <c r="G20" s="68">
        <f>G14</f>
        <v>426391.17690000002</v>
      </c>
      <c r="H20" s="68">
        <f>H14</f>
        <v>432703.87485000002</v>
      </c>
    </row>
    <row r="21" spans="1:8" s="14" customFormat="1" x14ac:dyDescent="0.2">
      <c r="A21" s="11"/>
      <c r="B21" s="12"/>
      <c r="C21" s="13"/>
      <c r="D21" s="13"/>
      <c r="E21" s="13"/>
      <c r="F21" s="13"/>
      <c r="G21" s="13"/>
    </row>
    <row r="22" spans="1:8" x14ac:dyDescent="0.2">
      <c r="F22" s="1"/>
      <c r="G22" s="2"/>
    </row>
    <row r="23" spans="1:8" x14ac:dyDescent="0.2">
      <c r="F23" s="1"/>
      <c r="G23" s="2"/>
      <c r="H23" s="2"/>
    </row>
    <row r="24" spans="1:8" x14ac:dyDescent="0.2">
      <c r="F24" s="1"/>
      <c r="G24" s="2"/>
      <c r="H24" s="2"/>
    </row>
    <row r="25" spans="1:8" x14ac:dyDescent="0.2">
      <c r="A25" s="66" t="s">
        <v>23</v>
      </c>
      <c r="F25" s="1"/>
      <c r="G25" s="2"/>
      <c r="H25" s="2"/>
    </row>
    <row r="26" spans="1:8" x14ac:dyDescent="0.2">
      <c r="G26" s="2"/>
      <c r="H26" s="2"/>
    </row>
    <row r="27" spans="1:8" x14ac:dyDescent="0.2">
      <c r="G27" s="2"/>
      <c r="H27" s="2"/>
    </row>
    <row r="28" spans="1:8" x14ac:dyDescent="0.2">
      <c r="G28" s="2"/>
    </row>
    <row r="29" spans="1:8" x14ac:dyDescent="0.2">
      <c r="G29" s="2"/>
    </row>
    <row r="30" spans="1:8" x14ac:dyDescent="0.2">
      <c r="G30" s="2"/>
      <c r="H30" s="2"/>
    </row>
  </sheetData>
  <autoFilter ref="A13:G21"/>
  <mergeCells count="16">
    <mergeCell ref="A8:G8"/>
    <mergeCell ref="A1:G1"/>
    <mergeCell ref="B2:G2"/>
    <mergeCell ref="B3:G3"/>
    <mergeCell ref="B4:G4"/>
    <mergeCell ref="B5:G5"/>
    <mergeCell ref="H12:H13"/>
    <mergeCell ref="A9:G9"/>
    <mergeCell ref="A10:G10"/>
    <mergeCell ref="A12:A13"/>
    <mergeCell ref="B12:B13"/>
    <mergeCell ref="C12:C13"/>
    <mergeCell ref="D12:D13"/>
    <mergeCell ref="E12:E13"/>
    <mergeCell ref="F12:F13"/>
    <mergeCell ref="G12:G13"/>
  </mergeCells>
  <pageMargins left="1.17" right="0.34" top="0.24" bottom="0.24" header="0.24" footer="0.25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52"/>
  <sheetViews>
    <sheetView view="pageBreakPreview" zoomScale="79" zoomScaleSheetLayoutView="79" workbookViewId="0">
      <pane xSplit="7" ySplit="11" topLeftCell="H15" activePane="bottomRight" state="frozen"/>
      <selection activeCell="A12" sqref="A12"/>
      <selection pane="topRight" activeCell="H12" sqref="H12"/>
      <selection pane="bottomLeft" activeCell="A14" sqref="A14"/>
      <selection pane="bottomRight" activeCell="C2" sqref="C2:H2"/>
    </sheetView>
  </sheetViews>
  <sheetFormatPr defaultColWidth="9.140625" defaultRowHeight="15" x14ac:dyDescent="0.2"/>
  <cols>
    <col min="1" max="1" width="56.7109375" style="58" customWidth="1"/>
    <col min="2" max="2" width="9.140625" style="59" customWidth="1"/>
    <col min="3" max="3" width="4.42578125" style="60" customWidth="1"/>
    <col min="4" max="4" width="5" style="60" customWidth="1"/>
    <col min="5" max="5" width="16.7109375" style="60" customWidth="1"/>
    <col min="6" max="6" width="5.28515625" style="60" customWidth="1"/>
    <col min="7" max="7" width="5.42578125" style="62" customWidth="1"/>
    <col min="8" max="8" width="20.85546875" style="63" customWidth="1"/>
    <col min="9" max="16384" width="9.140625" style="46"/>
  </cols>
  <sheetData>
    <row r="1" spans="1:42" s="29" customFormat="1" ht="15.75" x14ac:dyDescent="0.25">
      <c r="A1" s="27"/>
      <c r="B1" s="28"/>
      <c r="C1" s="91" t="s">
        <v>21</v>
      </c>
      <c r="D1" s="91"/>
      <c r="E1" s="91"/>
      <c r="F1" s="91"/>
      <c r="G1" s="91"/>
      <c r="H1" s="91"/>
      <c r="I1" s="27"/>
    </row>
    <row r="2" spans="1:42" s="29" customFormat="1" ht="15.75" x14ac:dyDescent="0.25">
      <c r="C2" s="91" t="s">
        <v>16</v>
      </c>
      <c r="D2" s="91"/>
      <c r="E2" s="91"/>
      <c r="F2" s="91"/>
      <c r="G2" s="91"/>
      <c r="H2" s="91"/>
    </row>
    <row r="3" spans="1:42" s="29" customFormat="1" ht="52.5" customHeight="1" x14ac:dyDescent="0.25">
      <c r="C3" s="92" t="s">
        <v>17</v>
      </c>
      <c r="D3" s="92"/>
      <c r="E3" s="92"/>
      <c r="F3" s="92"/>
      <c r="G3" s="92"/>
      <c r="H3" s="92"/>
    </row>
    <row r="4" spans="1:42" s="29" customFormat="1" ht="25.5" customHeight="1" x14ac:dyDescent="0.25">
      <c r="C4" s="91" t="s">
        <v>37</v>
      </c>
      <c r="D4" s="91"/>
      <c r="E4" s="91"/>
      <c r="F4" s="91"/>
      <c r="G4" s="91"/>
      <c r="H4" s="91"/>
    </row>
    <row r="5" spans="1:42" s="29" customFormat="1" ht="15.75" x14ac:dyDescent="0.25">
      <c r="C5" s="30" t="s">
        <v>28</v>
      </c>
      <c r="D5" s="30"/>
      <c r="E5" s="30"/>
      <c r="F5" s="30"/>
      <c r="G5" s="30"/>
      <c r="H5" s="30"/>
    </row>
    <row r="6" spans="1:42" s="29" customFormat="1" ht="15.75" x14ac:dyDescent="0.25">
      <c r="A6" s="27"/>
      <c r="C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s="32" customFormat="1" ht="44.45" customHeight="1" x14ac:dyDescent="0.2">
      <c r="A7" s="93" t="s">
        <v>38</v>
      </c>
      <c r="B7" s="93"/>
      <c r="C7" s="93"/>
      <c r="D7" s="93"/>
      <c r="E7" s="93"/>
      <c r="F7" s="93"/>
      <c r="G7" s="93"/>
      <c r="H7" s="93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</row>
    <row r="8" spans="1:42" s="32" customFormat="1" ht="16.5" x14ac:dyDescent="0.2">
      <c r="A8" s="33"/>
      <c r="B8" s="34"/>
      <c r="C8" s="35"/>
      <c r="D8" s="35"/>
      <c r="E8" s="35"/>
      <c r="F8" s="35"/>
      <c r="G8" s="35"/>
      <c r="H8" s="19" t="s">
        <v>12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</row>
    <row r="9" spans="1:42" s="37" customFormat="1" x14ac:dyDescent="0.2">
      <c r="A9" s="94" t="s">
        <v>0</v>
      </c>
      <c r="B9" s="94" t="s">
        <v>1</v>
      </c>
      <c r="C9" s="96" t="s">
        <v>2</v>
      </c>
      <c r="D9" s="94" t="s">
        <v>3</v>
      </c>
      <c r="E9" s="94" t="s">
        <v>4</v>
      </c>
      <c r="F9" s="94" t="s">
        <v>5</v>
      </c>
      <c r="G9" s="94" t="s">
        <v>6</v>
      </c>
      <c r="H9" s="95" t="s">
        <v>30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42" s="36" customFormat="1" x14ac:dyDescent="0.2">
      <c r="A10" s="94"/>
      <c r="B10" s="94"/>
      <c r="C10" s="96"/>
      <c r="D10" s="94"/>
      <c r="E10" s="94"/>
      <c r="F10" s="94"/>
      <c r="G10" s="94"/>
      <c r="H10" s="95"/>
      <c r="AH10" s="37"/>
    </row>
    <row r="11" spans="1:42" s="37" customFormat="1" ht="33" x14ac:dyDescent="0.2">
      <c r="A11" s="38" t="s">
        <v>18</v>
      </c>
      <c r="B11" s="39">
        <v>802</v>
      </c>
      <c r="C11" s="40"/>
      <c r="D11" s="41"/>
      <c r="E11" s="41"/>
      <c r="F11" s="41"/>
      <c r="G11" s="41"/>
      <c r="H11" s="69">
        <f>H12</f>
        <v>421911.41500000004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</row>
    <row r="12" spans="1:42" x14ac:dyDescent="0.2">
      <c r="A12" s="42" t="s">
        <v>13</v>
      </c>
      <c r="B12" s="43">
        <v>802</v>
      </c>
      <c r="C12" s="44" t="s">
        <v>9</v>
      </c>
      <c r="D12" s="45"/>
      <c r="E12" s="45"/>
      <c r="F12" s="45"/>
      <c r="G12" s="45"/>
      <c r="H12" s="70">
        <f>H13</f>
        <v>421911.41500000004</v>
      </c>
    </row>
    <row r="13" spans="1:42" x14ac:dyDescent="0.2">
      <c r="A13" s="47" t="s">
        <v>14</v>
      </c>
      <c r="B13" s="48">
        <v>802</v>
      </c>
      <c r="C13" s="45" t="s">
        <v>9</v>
      </c>
      <c r="D13" s="45" t="s">
        <v>8</v>
      </c>
      <c r="E13" s="45"/>
      <c r="F13" s="45"/>
      <c r="G13" s="45"/>
      <c r="H13" s="71">
        <f>H14</f>
        <v>421911.41500000004</v>
      </c>
    </row>
    <row r="14" spans="1:42" x14ac:dyDescent="0.2">
      <c r="A14" s="47" t="s">
        <v>20</v>
      </c>
      <c r="B14" s="48">
        <v>802</v>
      </c>
      <c r="C14" s="45" t="s">
        <v>9</v>
      </c>
      <c r="D14" s="45" t="s">
        <v>8</v>
      </c>
      <c r="E14" s="45" t="s">
        <v>19</v>
      </c>
      <c r="F14" s="45"/>
      <c r="G14" s="45"/>
      <c r="H14" s="71">
        <f>H15+H16</f>
        <v>421911.41500000004</v>
      </c>
    </row>
    <row r="15" spans="1:42" ht="30" x14ac:dyDescent="0.2">
      <c r="A15" s="47" t="s">
        <v>32</v>
      </c>
      <c r="B15" s="48">
        <v>802</v>
      </c>
      <c r="C15" s="45" t="s">
        <v>9</v>
      </c>
      <c r="D15" s="45" t="s">
        <v>8</v>
      </c>
      <c r="E15" s="45" t="s">
        <v>33</v>
      </c>
      <c r="F15" s="45" t="s">
        <v>7</v>
      </c>
      <c r="G15" s="45"/>
      <c r="H15" s="71">
        <v>204029.859</v>
      </c>
    </row>
    <row r="16" spans="1:42" ht="63" customHeight="1" x14ac:dyDescent="0.2">
      <c r="A16" s="47" t="s">
        <v>39</v>
      </c>
      <c r="B16" s="48">
        <v>802</v>
      </c>
      <c r="C16" s="45" t="s">
        <v>9</v>
      </c>
      <c r="D16" s="45" t="s">
        <v>8</v>
      </c>
      <c r="E16" s="45" t="s">
        <v>35</v>
      </c>
      <c r="F16" s="45" t="s">
        <v>7</v>
      </c>
      <c r="G16" s="45"/>
      <c r="H16" s="71">
        <v>217881.55600000001</v>
      </c>
    </row>
    <row r="17" spans="1:8" s="53" customFormat="1" ht="36" customHeight="1" x14ac:dyDescent="0.2">
      <c r="A17" s="49" t="s">
        <v>10</v>
      </c>
      <c r="B17" s="50"/>
      <c r="C17" s="50"/>
      <c r="D17" s="50"/>
      <c r="E17" s="51"/>
      <c r="F17" s="51"/>
      <c r="G17" s="51"/>
      <c r="H17" s="52">
        <f>H11</f>
        <v>421911.41500000004</v>
      </c>
    </row>
    <row r="18" spans="1:8" s="57" customFormat="1" x14ac:dyDescent="0.2">
      <c r="A18" s="54"/>
      <c r="B18" s="55"/>
      <c r="C18" s="56"/>
      <c r="D18" s="56"/>
      <c r="E18" s="56"/>
      <c r="F18" s="56"/>
      <c r="G18" s="56"/>
    </row>
    <row r="19" spans="1:8" s="57" customFormat="1" x14ac:dyDescent="0.2">
      <c r="A19" s="54"/>
      <c r="B19" s="55"/>
      <c r="C19" s="56"/>
      <c r="D19" s="56"/>
      <c r="E19" s="56"/>
      <c r="F19" s="56"/>
      <c r="G19" s="56"/>
    </row>
    <row r="20" spans="1:8" x14ac:dyDescent="0.2">
      <c r="A20" s="58" t="s">
        <v>15</v>
      </c>
      <c r="G20" s="60"/>
      <c r="H20" s="61"/>
    </row>
    <row r="21" spans="1:8" x14ac:dyDescent="0.2">
      <c r="G21" s="60"/>
      <c r="H21" s="62">
        <v>421911.41499999998</v>
      </c>
    </row>
    <row r="22" spans="1:8" x14ac:dyDescent="0.2">
      <c r="G22" s="60"/>
      <c r="H22" s="62">
        <f>H21-H17</f>
        <v>0</v>
      </c>
    </row>
    <row r="23" spans="1:8" x14ac:dyDescent="0.2">
      <c r="G23" s="60"/>
      <c r="H23" s="62"/>
    </row>
    <row r="24" spans="1:8" x14ac:dyDescent="0.2">
      <c r="G24" s="60"/>
      <c r="H24" s="62"/>
    </row>
    <row r="25" spans="1:8" x14ac:dyDescent="0.2">
      <c r="G25" s="60"/>
      <c r="H25" s="62"/>
    </row>
    <row r="26" spans="1:8" x14ac:dyDescent="0.2">
      <c r="G26" s="60"/>
      <c r="H26" s="62"/>
    </row>
    <row r="27" spans="1:8" x14ac:dyDescent="0.2">
      <c r="G27" s="60"/>
      <c r="H27" s="62"/>
    </row>
    <row r="28" spans="1:8" x14ac:dyDescent="0.2">
      <c r="G28" s="60"/>
      <c r="H28" s="62"/>
    </row>
    <row r="29" spans="1:8" x14ac:dyDescent="0.2">
      <c r="G29" s="60"/>
      <c r="H29" s="62"/>
    </row>
    <row r="30" spans="1:8" x14ac:dyDescent="0.2">
      <c r="G30" s="60"/>
      <c r="H30" s="62"/>
    </row>
    <row r="31" spans="1:8" x14ac:dyDescent="0.2">
      <c r="G31" s="60"/>
      <c r="H31" s="62"/>
    </row>
    <row r="32" spans="1:8" x14ac:dyDescent="0.2">
      <c r="G32" s="60"/>
      <c r="H32" s="62"/>
    </row>
    <row r="33" spans="7:8" x14ac:dyDescent="0.2">
      <c r="G33" s="60"/>
      <c r="H33" s="62"/>
    </row>
    <row r="34" spans="7:8" x14ac:dyDescent="0.2">
      <c r="G34" s="60"/>
      <c r="H34" s="62"/>
    </row>
    <row r="35" spans="7:8" x14ac:dyDescent="0.2">
      <c r="G35" s="60"/>
      <c r="H35" s="62"/>
    </row>
    <row r="36" spans="7:8" x14ac:dyDescent="0.2">
      <c r="G36" s="60"/>
      <c r="H36" s="62"/>
    </row>
    <row r="37" spans="7:8" x14ac:dyDescent="0.2">
      <c r="G37" s="60"/>
      <c r="H37" s="62"/>
    </row>
    <row r="38" spans="7:8" x14ac:dyDescent="0.2">
      <c r="G38" s="60"/>
      <c r="H38" s="62"/>
    </row>
    <row r="39" spans="7:8" x14ac:dyDescent="0.2">
      <c r="G39" s="60"/>
      <c r="H39" s="62"/>
    </row>
    <row r="40" spans="7:8" x14ac:dyDescent="0.2">
      <c r="G40" s="60"/>
      <c r="H40" s="62"/>
    </row>
    <row r="41" spans="7:8" x14ac:dyDescent="0.2">
      <c r="G41" s="60"/>
      <c r="H41" s="62"/>
    </row>
    <row r="42" spans="7:8" x14ac:dyDescent="0.2">
      <c r="G42" s="60"/>
      <c r="H42" s="62"/>
    </row>
    <row r="43" spans="7:8" x14ac:dyDescent="0.2">
      <c r="G43" s="60"/>
      <c r="H43" s="62"/>
    </row>
    <row r="44" spans="7:8" x14ac:dyDescent="0.2">
      <c r="G44" s="60"/>
      <c r="H44" s="62"/>
    </row>
    <row r="45" spans="7:8" x14ac:dyDescent="0.2">
      <c r="G45" s="60"/>
      <c r="H45" s="62"/>
    </row>
    <row r="46" spans="7:8" x14ac:dyDescent="0.2">
      <c r="G46" s="60"/>
      <c r="H46" s="62"/>
    </row>
    <row r="47" spans="7:8" x14ac:dyDescent="0.2">
      <c r="G47" s="60"/>
      <c r="H47" s="62"/>
    </row>
    <row r="48" spans="7:8" x14ac:dyDescent="0.2">
      <c r="G48" s="60"/>
      <c r="H48" s="62"/>
    </row>
    <row r="49" spans="7:8" x14ac:dyDescent="0.2">
      <c r="G49" s="60"/>
      <c r="H49" s="62"/>
    </row>
    <row r="50" spans="7:8" x14ac:dyDescent="0.2">
      <c r="G50" s="60"/>
      <c r="H50" s="62"/>
    </row>
    <row r="51" spans="7:8" x14ac:dyDescent="0.2">
      <c r="G51" s="60"/>
      <c r="H51" s="62"/>
    </row>
    <row r="52" spans="7:8" x14ac:dyDescent="0.2">
      <c r="G52" s="60"/>
      <c r="H52" s="62"/>
    </row>
  </sheetData>
  <mergeCells count="13">
    <mergeCell ref="F9:F10"/>
    <mergeCell ref="G9:G10"/>
    <mergeCell ref="H9:H10"/>
    <mergeCell ref="A9:A10"/>
    <mergeCell ref="B9:B10"/>
    <mergeCell ref="C9:C10"/>
    <mergeCell ref="D9:D10"/>
    <mergeCell ref="E9:E10"/>
    <mergeCell ref="C1:H1"/>
    <mergeCell ref="C2:H2"/>
    <mergeCell ref="C3:H3"/>
    <mergeCell ref="C4:H4"/>
    <mergeCell ref="A7:H7"/>
  </mergeCells>
  <pageMargins left="1.06" right="0.34" top="0.24" bottom="0.24" header="0.24" footer="0.25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52"/>
  <sheetViews>
    <sheetView tabSelected="1" view="pageBreakPreview" zoomScale="79" zoomScaleSheetLayoutView="79" workbookViewId="0">
      <pane xSplit="7" ySplit="11" topLeftCell="H12" activePane="bottomRight" state="frozen"/>
      <selection activeCell="A12" sqref="A12"/>
      <selection pane="topRight" activeCell="H12" sqref="H12"/>
      <selection pane="bottomLeft" activeCell="A14" sqref="A14"/>
      <selection pane="bottomRight" activeCell="C2" sqref="C2:H2"/>
    </sheetView>
  </sheetViews>
  <sheetFormatPr defaultColWidth="9.140625" defaultRowHeight="15" x14ac:dyDescent="0.2"/>
  <cols>
    <col min="1" max="1" width="56.7109375" style="58" customWidth="1"/>
    <col min="2" max="2" width="9.140625" style="59" customWidth="1"/>
    <col min="3" max="3" width="4.42578125" style="60" customWidth="1"/>
    <col min="4" max="4" width="5" style="60" customWidth="1"/>
    <col min="5" max="5" width="16.7109375" style="60" customWidth="1"/>
    <col min="6" max="6" width="5.28515625" style="60" customWidth="1"/>
    <col min="7" max="7" width="5.42578125" style="62" customWidth="1"/>
    <col min="8" max="8" width="16.5703125" style="63" customWidth="1"/>
    <col min="9" max="9" width="16.7109375" style="46" customWidth="1"/>
    <col min="10" max="16384" width="9.140625" style="46"/>
  </cols>
  <sheetData>
    <row r="1" spans="1:42" s="29" customFormat="1" ht="15.75" x14ac:dyDescent="0.25">
      <c r="A1" s="27"/>
      <c r="B1" s="28"/>
      <c r="C1" s="91" t="s">
        <v>22</v>
      </c>
      <c r="D1" s="91"/>
      <c r="E1" s="91"/>
      <c r="F1" s="91"/>
      <c r="G1" s="91"/>
      <c r="H1" s="91"/>
      <c r="I1" s="27"/>
    </row>
    <row r="2" spans="1:42" s="29" customFormat="1" ht="15.75" x14ac:dyDescent="0.25">
      <c r="C2" s="91" t="s">
        <v>16</v>
      </c>
      <c r="D2" s="91"/>
      <c r="E2" s="91"/>
      <c r="F2" s="91"/>
      <c r="G2" s="91"/>
      <c r="H2" s="91"/>
    </row>
    <row r="3" spans="1:42" s="29" customFormat="1" ht="54.75" customHeight="1" x14ac:dyDescent="0.25">
      <c r="C3" s="92" t="s">
        <v>17</v>
      </c>
      <c r="D3" s="92"/>
      <c r="E3" s="92"/>
      <c r="F3" s="92"/>
      <c r="G3" s="92"/>
      <c r="H3" s="92"/>
    </row>
    <row r="4" spans="1:42" s="29" customFormat="1" ht="20.25" customHeight="1" x14ac:dyDescent="0.25">
      <c r="C4" s="98" t="s">
        <v>40</v>
      </c>
      <c r="D4" s="98"/>
      <c r="E4" s="98"/>
      <c r="F4" s="98"/>
      <c r="G4" s="98"/>
      <c r="H4" s="98"/>
    </row>
    <row r="5" spans="1:42" s="29" customFormat="1" ht="15.75" x14ac:dyDescent="0.25">
      <c r="C5" s="30" t="s">
        <v>29</v>
      </c>
      <c r="D5" s="30"/>
      <c r="E5" s="30"/>
      <c r="F5" s="30"/>
      <c r="G5" s="30"/>
      <c r="H5" s="30"/>
    </row>
    <row r="6" spans="1:42" s="29" customFormat="1" ht="15.75" x14ac:dyDescent="0.25">
      <c r="A6" s="27"/>
      <c r="C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s="32" customFormat="1" ht="44.45" customHeight="1" x14ac:dyDescent="0.2">
      <c r="A7" s="93" t="s">
        <v>41</v>
      </c>
      <c r="B7" s="93"/>
      <c r="C7" s="93"/>
      <c r="D7" s="93"/>
      <c r="E7" s="93"/>
      <c r="F7" s="93"/>
      <c r="G7" s="93"/>
      <c r="H7" s="93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</row>
    <row r="8" spans="1:42" s="32" customFormat="1" ht="16.5" x14ac:dyDescent="0.2">
      <c r="A8" s="33"/>
      <c r="B8" s="34"/>
      <c r="C8" s="35"/>
      <c r="D8" s="35"/>
      <c r="E8" s="35"/>
      <c r="F8" s="35"/>
      <c r="G8" s="35"/>
      <c r="H8" s="35"/>
      <c r="I8" s="19" t="s">
        <v>12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</row>
    <row r="9" spans="1:42" s="37" customFormat="1" x14ac:dyDescent="0.2">
      <c r="A9" s="94" t="s">
        <v>0</v>
      </c>
      <c r="B9" s="94" t="s">
        <v>1</v>
      </c>
      <c r="C9" s="96" t="s">
        <v>2</v>
      </c>
      <c r="D9" s="94" t="s">
        <v>3</v>
      </c>
      <c r="E9" s="94" t="s">
        <v>4</v>
      </c>
      <c r="F9" s="94" t="s">
        <v>5</v>
      </c>
      <c r="G9" s="94" t="s">
        <v>6</v>
      </c>
      <c r="H9" s="97" t="s">
        <v>36</v>
      </c>
      <c r="I9" s="97" t="s">
        <v>43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42" s="36" customFormat="1" x14ac:dyDescent="0.2">
      <c r="A10" s="94"/>
      <c r="B10" s="94"/>
      <c r="C10" s="96"/>
      <c r="D10" s="94"/>
      <c r="E10" s="94"/>
      <c r="F10" s="94"/>
      <c r="G10" s="94"/>
      <c r="H10" s="97"/>
      <c r="I10" s="97"/>
      <c r="AH10" s="37"/>
    </row>
    <row r="11" spans="1:42" s="37" customFormat="1" ht="33" x14ac:dyDescent="0.2">
      <c r="A11" s="38" t="s">
        <v>18</v>
      </c>
      <c r="B11" s="39">
        <v>802</v>
      </c>
      <c r="C11" s="40"/>
      <c r="D11" s="41"/>
      <c r="E11" s="41"/>
      <c r="F11" s="41"/>
      <c r="G11" s="41"/>
      <c r="H11" s="72">
        <f t="shared" ref="H11:I13" si="0">H12</f>
        <v>426391.17690000002</v>
      </c>
      <c r="I11" s="72">
        <f t="shared" si="0"/>
        <v>432703.87485000002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</row>
    <row r="12" spans="1:42" x14ac:dyDescent="0.2">
      <c r="A12" s="42" t="s">
        <v>13</v>
      </c>
      <c r="B12" s="43">
        <v>802</v>
      </c>
      <c r="C12" s="44" t="s">
        <v>9</v>
      </c>
      <c r="D12" s="45"/>
      <c r="E12" s="45"/>
      <c r="F12" s="45"/>
      <c r="G12" s="45"/>
      <c r="H12" s="70">
        <f t="shared" si="0"/>
        <v>426391.17690000002</v>
      </c>
      <c r="I12" s="70">
        <f t="shared" si="0"/>
        <v>432703.87485000002</v>
      </c>
    </row>
    <row r="13" spans="1:42" ht="18" customHeight="1" x14ac:dyDescent="0.2">
      <c r="A13" s="47" t="s">
        <v>14</v>
      </c>
      <c r="B13" s="48">
        <v>802</v>
      </c>
      <c r="C13" s="45" t="s">
        <v>9</v>
      </c>
      <c r="D13" s="45" t="s">
        <v>8</v>
      </c>
      <c r="E13" s="45"/>
      <c r="F13" s="45"/>
      <c r="G13" s="45"/>
      <c r="H13" s="71">
        <f t="shared" si="0"/>
        <v>426391.17690000002</v>
      </c>
      <c r="I13" s="71">
        <f t="shared" si="0"/>
        <v>432703.87485000002</v>
      </c>
    </row>
    <row r="14" spans="1:42" x14ac:dyDescent="0.2">
      <c r="A14" s="47" t="s">
        <v>20</v>
      </c>
      <c r="B14" s="48">
        <v>802</v>
      </c>
      <c r="C14" s="45" t="s">
        <v>9</v>
      </c>
      <c r="D14" s="45" t="s">
        <v>8</v>
      </c>
      <c r="E14" s="45" t="s">
        <v>19</v>
      </c>
      <c r="F14" s="45"/>
      <c r="G14" s="45"/>
      <c r="H14" s="71">
        <f>H15+H16</f>
        <v>426391.17690000002</v>
      </c>
      <c r="I14" s="71">
        <f>I15+I16</f>
        <v>432703.87485000002</v>
      </c>
    </row>
    <row r="15" spans="1:42" ht="30" x14ac:dyDescent="0.2">
      <c r="A15" s="47" t="s">
        <v>32</v>
      </c>
      <c r="B15" s="48">
        <v>802</v>
      </c>
      <c r="C15" s="45" t="s">
        <v>9</v>
      </c>
      <c r="D15" s="45" t="s">
        <v>8</v>
      </c>
      <c r="E15" s="45" t="s">
        <v>33</v>
      </c>
      <c r="F15" s="45" t="s">
        <v>7</v>
      </c>
      <c r="G15" s="45"/>
      <c r="H15" s="71">
        <v>224022.774</v>
      </c>
      <c r="I15" s="71">
        <v>245357.56400000001</v>
      </c>
    </row>
    <row r="16" spans="1:42" ht="61.5" customHeight="1" x14ac:dyDescent="0.2">
      <c r="A16" s="47" t="s">
        <v>39</v>
      </c>
      <c r="B16" s="48">
        <v>802</v>
      </c>
      <c r="C16" s="45" t="s">
        <v>9</v>
      </c>
      <c r="D16" s="45" t="s">
        <v>8</v>
      </c>
      <c r="E16" s="45" t="s">
        <v>35</v>
      </c>
      <c r="F16" s="45" t="s">
        <v>7</v>
      </c>
      <c r="G16" s="45"/>
      <c r="H16" s="71">
        <f>213301.51-H22</f>
        <v>202368.40290000002</v>
      </c>
      <c r="I16" s="71">
        <f>210120.199-I22</f>
        <v>187346.31085000001</v>
      </c>
    </row>
    <row r="17" spans="1:9" s="53" customFormat="1" ht="41.25" customHeight="1" x14ac:dyDescent="0.2">
      <c r="A17" s="49" t="s">
        <v>31</v>
      </c>
      <c r="B17" s="50"/>
      <c r="C17" s="50"/>
      <c r="D17" s="50"/>
      <c r="E17" s="51"/>
      <c r="F17" s="51"/>
      <c r="G17" s="51"/>
      <c r="H17" s="52">
        <f>H11</f>
        <v>426391.17690000002</v>
      </c>
      <c r="I17" s="52">
        <f>I11</f>
        <v>432703.87485000002</v>
      </c>
    </row>
    <row r="18" spans="1:9" s="57" customFormat="1" x14ac:dyDescent="0.2">
      <c r="A18" s="54"/>
      <c r="B18" s="55"/>
      <c r="C18" s="56"/>
      <c r="D18" s="56"/>
      <c r="E18" s="56"/>
      <c r="F18" s="56"/>
      <c r="G18" s="56"/>
    </row>
    <row r="19" spans="1:9" s="57" customFormat="1" x14ac:dyDescent="0.2">
      <c r="A19" s="54"/>
      <c r="B19" s="55"/>
      <c r="C19" s="56"/>
      <c r="D19" s="56"/>
      <c r="E19" s="56"/>
      <c r="F19" s="56"/>
      <c r="G19" s="56"/>
    </row>
    <row r="20" spans="1:9" x14ac:dyDescent="0.2">
      <c r="A20" s="58" t="s">
        <v>15</v>
      </c>
      <c r="G20" s="60"/>
      <c r="H20" s="61"/>
    </row>
    <row r="21" spans="1:9" x14ac:dyDescent="0.2">
      <c r="G21" s="60"/>
      <c r="H21" s="75">
        <v>437324.28399999999</v>
      </c>
      <c r="I21" s="75">
        <v>455477.76299999998</v>
      </c>
    </row>
    <row r="22" spans="1:9" ht="23.25" customHeight="1" x14ac:dyDescent="0.2">
      <c r="A22" s="67" t="s">
        <v>24</v>
      </c>
      <c r="G22" s="60"/>
      <c r="H22" s="75">
        <f>H21*2.5%</f>
        <v>10933.107100000001</v>
      </c>
      <c r="I22" s="75">
        <f>I21*5%</f>
        <v>22773.888149999999</v>
      </c>
    </row>
    <row r="23" spans="1:9" x14ac:dyDescent="0.2">
      <c r="G23" s="60"/>
      <c r="H23" s="75"/>
      <c r="I23" s="75"/>
    </row>
    <row r="24" spans="1:9" x14ac:dyDescent="0.2">
      <c r="G24" s="60"/>
      <c r="H24" s="75">
        <f>H21-H22</f>
        <v>426391.17689999996</v>
      </c>
      <c r="I24" s="75">
        <f>I21-I22</f>
        <v>432703.87484999996</v>
      </c>
    </row>
    <row r="25" spans="1:9" x14ac:dyDescent="0.2">
      <c r="G25" s="60"/>
      <c r="H25" s="75"/>
      <c r="I25" s="75"/>
    </row>
    <row r="26" spans="1:9" x14ac:dyDescent="0.2">
      <c r="G26" s="60"/>
      <c r="H26" s="75">
        <f>H17-H24</f>
        <v>0</v>
      </c>
      <c r="I26" s="75">
        <f>I17-I24</f>
        <v>0</v>
      </c>
    </row>
    <row r="27" spans="1:9" x14ac:dyDescent="0.2">
      <c r="G27" s="60"/>
      <c r="H27" s="62"/>
    </row>
    <row r="28" spans="1:9" x14ac:dyDescent="0.2">
      <c r="G28" s="60"/>
      <c r="H28" s="62"/>
    </row>
    <row r="29" spans="1:9" x14ac:dyDescent="0.2">
      <c r="G29" s="60"/>
      <c r="H29" s="62"/>
    </row>
    <row r="30" spans="1:9" x14ac:dyDescent="0.2">
      <c r="G30" s="60"/>
      <c r="H30" s="62"/>
    </row>
    <row r="31" spans="1:9" x14ac:dyDescent="0.2">
      <c r="G31" s="60"/>
      <c r="H31" s="62"/>
    </row>
    <row r="32" spans="1:9" x14ac:dyDescent="0.2">
      <c r="G32" s="60"/>
      <c r="H32" s="62"/>
    </row>
    <row r="33" spans="7:8" x14ac:dyDescent="0.2">
      <c r="G33" s="60"/>
      <c r="H33" s="62"/>
    </row>
    <row r="34" spans="7:8" x14ac:dyDescent="0.2">
      <c r="G34" s="60"/>
      <c r="H34" s="62"/>
    </row>
    <row r="35" spans="7:8" x14ac:dyDescent="0.2">
      <c r="G35" s="60"/>
      <c r="H35" s="62"/>
    </row>
    <row r="36" spans="7:8" x14ac:dyDescent="0.2">
      <c r="G36" s="60"/>
      <c r="H36" s="62"/>
    </row>
    <row r="37" spans="7:8" x14ac:dyDescent="0.2">
      <c r="G37" s="60"/>
      <c r="H37" s="62"/>
    </row>
    <row r="38" spans="7:8" x14ac:dyDescent="0.2">
      <c r="G38" s="60"/>
      <c r="H38" s="62"/>
    </row>
    <row r="39" spans="7:8" x14ac:dyDescent="0.2">
      <c r="G39" s="60"/>
      <c r="H39" s="62"/>
    </row>
    <row r="40" spans="7:8" x14ac:dyDescent="0.2">
      <c r="G40" s="60"/>
      <c r="H40" s="62"/>
    </row>
    <row r="41" spans="7:8" x14ac:dyDescent="0.2">
      <c r="G41" s="60"/>
      <c r="H41" s="62"/>
    </row>
    <row r="42" spans="7:8" x14ac:dyDescent="0.2">
      <c r="G42" s="60"/>
      <c r="H42" s="62"/>
    </row>
    <row r="43" spans="7:8" x14ac:dyDescent="0.2">
      <c r="G43" s="60"/>
      <c r="H43" s="62"/>
    </row>
    <row r="44" spans="7:8" x14ac:dyDescent="0.2">
      <c r="G44" s="60"/>
      <c r="H44" s="62"/>
    </row>
    <row r="45" spans="7:8" x14ac:dyDescent="0.2">
      <c r="G45" s="60"/>
      <c r="H45" s="62"/>
    </row>
    <row r="46" spans="7:8" x14ac:dyDescent="0.2">
      <c r="G46" s="60"/>
      <c r="H46" s="62"/>
    </row>
    <row r="47" spans="7:8" x14ac:dyDescent="0.2">
      <c r="G47" s="60"/>
      <c r="H47" s="62"/>
    </row>
    <row r="48" spans="7:8" x14ac:dyDescent="0.2">
      <c r="G48" s="60"/>
      <c r="H48" s="62"/>
    </row>
    <row r="49" spans="7:8" x14ac:dyDescent="0.2">
      <c r="G49" s="60"/>
      <c r="H49" s="62"/>
    </row>
    <row r="50" spans="7:8" x14ac:dyDescent="0.2">
      <c r="G50" s="60"/>
      <c r="H50" s="62"/>
    </row>
    <row r="51" spans="7:8" x14ac:dyDescent="0.2">
      <c r="G51" s="60"/>
      <c r="H51" s="62"/>
    </row>
    <row r="52" spans="7:8" x14ac:dyDescent="0.2">
      <c r="G52" s="60"/>
      <c r="H52" s="62"/>
    </row>
  </sheetData>
  <mergeCells count="14">
    <mergeCell ref="C1:H1"/>
    <mergeCell ref="C2:H2"/>
    <mergeCell ref="C3:H3"/>
    <mergeCell ref="C4:H4"/>
    <mergeCell ref="A7:H7"/>
    <mergeCell ref="F9:F10"/>
    <mergeCell ref="G9:G10"/>
    <mergeCell ref="H9:H10"/>
    <mergeCell ref="I9:I10"/>
    <mergeCell ref="A9:A10"/>
    <mergeCell ref="B9:B10"/>
    <mergeCell ref="C9:C10"/>
    <mergeCell ref="D9:D10"/>
    <mergeCell ref="E9:E10"/>
  </mergeCells>
  <pageMargins left="1.06" right="0.34" top="0.24" bottom="0.24" header="0.24" footer="0.25"/>
  <pageSetup paperSize="9" scale="6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ФСР 2022</vt:lpstr>
      <vt:lpstr>ФСР 2023_2024</vt:lpstr>
      <vt:lpstr>ВСР 2022</vt:lpstr>
      <vt:lpstr>ВСР 2023_2024</vt:lpstr>
      <vt:lpstr>'ВСР 2022'!Область_печати</vt:lpstr>
      <vt:lpstr>'ВСР 2023_2024'!Область_печати</vt:lpstr>
      <vt:lpstr>'ФСР 2022'!Область_печати</vt:lpstr>
      <vt:lpstr>'ФСР 2023_2024'!Область_печати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zele-zel_rfo24</dc:creator>
  <cp:lastModifiedBy>zel_rfo4</cp:lastModifiedBy>
  <cp:lastPrinted>2020-10-26T13:02:03Z</cp:lastPrinted>
  <dcterms:created xsi:type="dcterms:W3CDTF">2008-11-05T12:53:47Z</dcterms:created>
  <dcterms:modified xsi:type="dcterms:W3CDTF">2021-10-26T10:14:30Z</dcterms:modified>
</cp:coreProperties>
</file>