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05" yWindow="-15" windowWidth="10230" windowHeight="8115"/>
  </bookViews>
  <sheets>
    <sheet name="май 2022" sheetId="1" r:id="rId1"/>
  </sheets>
  <definedNames>
    <definedName name="_xlnm.Print_Area" localSheetId="0">'май 2022'!$A$1:$F$58</definedName>
  </definedNames>
  <calcPr calcId="145621"/>
</workbook>
</file>

<file path=xl/calcChain.xml><?xml version="1.0" encoding="utf-8"?>
<calcChain xmlns="http://schemas.openxmlformats.org/spreadsheetml/2006/main">
  <c r="E30" i="1" l="1"/>
  <c r="F30" i="1"/>
  <c r="F14" i="1" l="1"/>
  <c r="F27" i="1"/>
  <c r="D48" i="1" l="1"/>
  <c r="D27" i="1"/>
  <c r="F31" i="1" l="1"/>
  <c r="F33" i="1" s="1"/>
  <c r="F7" i="1"/>
  <c r="F48" i="1"/>
  <c r="D7" i="1" l="1"/>
  <c r="E7" i="1"/>
  <c r="E48" i="1" l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0" i="1"/>
  <c r="D31" i="1" s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<sst xmlns="http://schemas.openxmlformats.org/spreadsheetml/2006/main" count="84" uniqueCount="74">
  <si>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</si>
  <si>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</si>
  <si>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</si>
  <si>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</si>
  <si>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</si>
  <si>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</si>
  <si>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</si>
  <si>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</si>
  <si>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</si>
  <si>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</si>
  <si>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</si>
  <si>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</si>
  <si>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</si>
  <si>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</si>
  <si>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</si>
  <si>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</si>
  <si>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</si>
  <si>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</si>
  <si>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</si>
  <si>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</si>
  <si>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</si>
  <si>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</si>
  <si>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</si>
  <si>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</si>
  <si>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</si>
  <si>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</si>
  <si>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</si>
  <si>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</si>
  <si>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</si>
  <si>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</si>
  <si>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</si>
  <si>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</si>
  <si>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</si>
  <si>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</si>
  <si>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</si>
  <si>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</si>
  <si>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</si>
  <si>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</si>
  <si>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</si>
  <si>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</si>
  <si>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</si>
  <si>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</si>
  <si>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</si>
  <si>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</si>
  <si>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</si>
  <si>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</si>
  <si>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</si>
  <si>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</si>
  <si>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</si>
  <si>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</si>
  <si>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</si>
  <si>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</si>
  <si>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</si>
  <si>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</si>
  <si>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</si>
  <si>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</si>
  <si>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</si>
  <si>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</si>
  <si>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</si>
  <si>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</si>
  <si>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</si>
  <si>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</si>
  <si>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</si>
  <si>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</si>
  <si>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</si>
  <si>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</si>
  <si>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</si>
  <si>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</si>
  <si>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</si>
  <si>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</si>
  <si>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</si>
  <si>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</si>
  <si>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Итоги исполнения бюджета  Мамадыш-Акиловского СП на 01.06.2022 года</t>
  </si>
  <si>
    <t>Исполнено  на 01.06.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</si>
</sst>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13" fillId="0" borderId="0" xfId="0" applyFont="1" applyAlignment="1">
      <alignment horizont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1" zoomScale="86" zoomScaleSheetLayoutView="86" workbookViewId="0">
      <selection activeCell="F48" sqref="F4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17" t="s">
        <v>72</v>
      </c>
      <c r="C1" s="117"/>
      <c r="D1" s="117"/>
      <c r="E1" s="117"/>
      <c r="F1" s="117"/>
      <c r="G1" s="117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109" t="s">
        <v>2</v>
      </c>
      <c r="B3" s="100" t="s">
        <v>51</v>
      </c>
      <c r="C3" s="102" t="s">
        <v>3</v>
      </c>
      <c r="D3" s="100" t="s">
        <v>71</v>
      </c>
      <c r="E3" s="100" t="s">
        <v>21</v>
      </c>
      <c r="F3" s="100" t="s">
        <v>73</v>
      </c>
      <c r="G3" s="104" t="s">
        <v>46</v>
      </c>
    </row>
    <row r="4" spans="1:7" s="3" customFormat="1" ht="58.5" customHeight="1" thickBot="1" x14ac:dyDescent="0.25">
      <c r="A4" s="110"/>
      <c r="B4" s="101"/>
      <c r="C4" s="103"/>
      <c r="D4" s="101"/>
      <c r="E4" s="101"/>
      <c r="F4" s="101"/>
      <c r="G4" s="105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11" t="s">
        <v>0</v>
      </c>
      <c r="C6" s="112"/>
      <c r="D6" s="112"/>
      <c r="E6" s="112"/>
      <c r="F6" s="113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229.86610000000002</v>
      </c>
      <c r="G7" s="36">
        <f>F7/D7%</f>
        <v>26.474217519095578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31.031590000000001</v>
      </c>
      <c r="G9" s="37">
        <f>F9/D9%</f>
        <v>40.030430856553153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3.37331</v>
      </c>
      <c r="G10" s="37">
        <f>F10/D10%</f>
        <v>4.497746666666667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193.06120000000001</v>
      </c>
      <c r="G11" s="37">
        <f t="shared" ref="G11:G18" si="1">F11/D11%</f>
        <v>27.011237589962281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2.4</v>
      </c>
      <c r="G12" s="37">
        <f t="shared" si="1"/>
        <v>240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265.90480000000002</v>
      </c>
      <c r="G14" s="36">
        <f t="shared" si="1"/>
        <v>97.827453000257535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6.6048</v>
      </c>
      <c r="G17" s="37">
        <f t="shared" si="1"/>
        <v>49.99848599545799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/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495.77090000000004</v>
      </c>
      <c r="G27" s="12">
        <f>F27/D27*100</f>
        <v>43.485852672721251</v>
      </c>
    </row>
    <row r="28" spans="1:7" ht="29.2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3578.1115300000001</v>
      </c>
      <c r="E28" s="47"/>
      <c r="F28" s="82">
        <v>1106.99217</v>
      </c>
      <c r="G28" s="38">
        <f t="shared" ref="G28:G29" si="7">F28/D28%</f>
        <v>30.937888903647448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f t="shared" ref="D30:F30" si="8">D28+D29</f>
        <v>3578.1115300000001</v>
      </c>
      <c r="E30" s="81">
        <f t="shared" si="8"/>
        <v>0</v>
      </c>
      <c r="F30" s="81">
        <f t="shared" si="8"/>
        <v>1106.99217</v>
      </c>
      <c r="G30" s="12">
        <f>F30/D30*100</f>
        <v>30.937888903647448</v>
      </c>
    </row>
    <row r="31" spans="1:7" s="6" customFormat="1" ht="19.5" customHeight="1" x14ac:dyDescent="0.25">
      <c r="B31" s="65" t="s">
        <v>19</v>
      </c>
      <c r="C31" s="47" t="e">
        <f>C27+C30</f>
        <v>#REF!</v>
      </c>
      <c r="D31" s="81">
        <f>D27+D30</f>
        <v>4718.1855300000007</v>
      </c>
      <c r="E31" s="47">
        <f t="shared" ref="E31" si="9">E27+E30</f>
        <v>0</v>
      </c>
      <c r="F31" s="82">
        <f>F27+F30</f>
        <v>1602.76307</v>
      </c>
      <c r="G31" s="13">
        <f>F31/D31*100</f>
        <v>33.96990346837844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4718.1855300000007</v>
      </c>
      <c r="E33" s="84">
        <f t="shared" ref="E33" si="10">E31+E32</f>
        <v>0</v>
      </c>
      <c r="F33" s="84">
        <f>F31+F32</f>
        <v>1602.76307</v>
      </c>
      <c r="G33" s="40">
        <f>F33/D33*100</f>
        <v>33.96990346837844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49.878229999999348</v>
      </c>
      <c r="E34" s="79">
        <f t="shared" ref="E34" si="11">E48-E33</f>
        <v>219236.70291999998</v>
      </c>
      <c r="F34" s="85">
        <f>F48-F33</f>
        <v>-601.22977999999989</v>
      </c>
      <c r="G34" s="74"/>
    </row>
    <row r="35" spans="1:7" ht="21.75" customHeight="1" thickBot="1" x14ac:dyDescent="0.3">
      <c r="B35" s="106" t="s">
        <v>37</v>
      </c>
      <c r="C35" s="107"/>
      <c r="D35" s="107"/>
      <c r="E35" s="107"/>
      <c r="F35" s="108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1673.6936700000001</v>
      </c>
      <c r="E37" s="50"/>
      <c r="F37" s="86">
        <v>677.36977000000002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103.79300000000001</v>
      </c>
      <c r="E38" s="50"/>
      <c r="F38" s="87">
        <v>43.193849999999998</v>
      </c>
      <c r="G38" s="39"/>
    </row>
    <row r="39" spans="1:7" ht="18" customHeight="1" x14ac:dyDescent="0.25">
      <c r="A39" s="27"/>
      <c r="B39" s="62" t="s">
        <v>57</v>
      </c>
      <c r="C39" s="50"/>
      <c r="D39" s="87">
        <v>114.58899</v>
      </c>
      <c r="E39" s="50"/>
      <c r="F39" s="87">
        <v>29.999680000000001</v>
      </c>
      <c r="G39" s="39"/>
    </row>
    <row r="40" spans="1:7" ht="21" customHeight="1" x14ac:dyDescent="0.25">
      <c r="A40" s="27"/>
      <c r="B40" s="62" t="s">
        <v>62</v>
      </c>
      <c r="C40" s="50"/>
      <c r="D40" s="87">
        <v>836.80282</v>
      </c>
      <c r="E40" s="50"/>
      <c r="F40" s="87"/>
      <c r="G40" s="39"/>
    </row>
    <row r="41" spans="1:7" ht="24" customHeight="1" x14ac:dyDescent="0.25">
      <c r="A41" s="27"/>
      <c r="B41" s="62" t="s">
        <v>58</v>
      </c>
      <c r="C41" s="50"/>
      <c r="D41" s="87">
        <v>1454.10628</v>
      </c>
      <c r="E41" s="50"/>
      <c r="F41" s="87">
        <v>250.96999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>
        <v>0</v>
      </c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15" hidden="1" customHeight="1" thickBot="1" x14ac:dyDescent="0.3">
      <c r="A47" s="16" t="s">
        <v>20</v>
      </c>
      <c r="B47" s="62" t="s">
        <v>60</v>
      </c>
      <c r="C47" s="50"/>
      <c r="D47" s="87"/>
      <c r="E47" s="50">
        <v>219236.70291999998</v>
      </c>
      <c r="F47" s="87"/>
      <c r="G47" s="39" t="e">
        <f t="shared" ref="G47" si="12">F47/D47%</f>
        <v>#DIV/0!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</f>
        <v>4768.06376</v>
      </c>
      <c r="E48" s="60">
        <f t="shared" ref="E48" si="13">SUM(E37:E47)</f>
        <v>219236.70291999998</v>
      </c>
      <c r="F48" s="88">
        <f>SUM(F37:F47)</f>
        <v>1001.5332900000001</v>
      </c>
      <c r="G48" s="40" t="s">
        <v>11</v>
      </c>
    </row>
    <row r="49" spans="1:7" ht="38.25" hidden="1" customHeight="1" thickBot="1" x14ac:dyDescent="0.3">
      <c r="B49" s="114" t="s">
        <v>38</v>
      </c>
      <c r="C49" s="115"/>
      <c r="D49" s="115"/>
      <c r="E49" s="115"/>
      <c r="F49" s="116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99" t="s">
        <v>45</v>
      </c>
      <c r="C57" s="99"/>
      <c r="D57" s="99"/>
      <c r="E57" s="99"/>
      <c r="F57" s="99"/>
      <c r="G57" s="99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A3:A4"/>
    <mergeCell ref="D3:D4"/>
    <mergeCell ref="B6:F6"/>
    <mergeCell ref="B49:F49"/>
    <mergeCell ref="B1:G1"/>
    <mergeCell ref="B57:G57"/>
    <mergeCell ref="F3:F4"/>
    <mergeCell ref="E3:E4"/>
    <mergeCell ref="C3:C4"/>
    <mergeCell ref="B3:B4"/>
    <mergeCell ref="G3:G4"/>
    <mergeCell ref="B35:F35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2022</vt:lpstr>
      <vt:lpstr>'май 2022'!Область_печати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2022-07-18T09:33:24Z</dcterms:modified>
</cp:coreProperties>
</file>