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00" windowHeight="9315"/>
  </bookViews>
  <sheets>
    <sheet name="ноябрь 2022" sheetId="1" r:id="rId1"/>
  </sheets>
  <definedNames>
    <definedName name="_xlnm.Print_Area" localSheetId="0">'ноябрь 2022'!$A$1:$F$58</definedName>
  </definedNames>
  <calcPr calcId="145621"/>
</workbook>
</file>

<file path=xl/calcChain.xml><?xml version="1.0" encoding="utf-8"?>
<calcChain xmlns="http://schemas.openxmlformats.org/spreadsheetml/2006/main">
  <c r="E48" i="1" l="1"/>
  <c r="F48" i="1"/>
  <c r="D48" i="1"/>
  <c r="E30" i="1" l="1"/>
  <c r="F14" i="1" l="1"/>
  <c r="F27" i="1"/>
  <c r="D27" i="1" l="1"/>
  <c r="F31" i="1" l="1"/>
  <c r="F33" i="1" s="1"/>
  <c r="F7" i="1"/>
  <c r="D7" i="1" l="1"/>
  <c r="E7" i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1" i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<sst xmlns="http://schemas.openxmlformats.org/spreadsheetml/2006/main" count="84" uniqueCount="73">
  <si>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</si>
  <si>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</si>
  <si>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</si>
  <si>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</si>
  <si>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</si>
  <si>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</si>
  <si>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</si>
  <si>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</si>
  <si>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</si>
  <si>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</si>
  <si>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</si>
  <si>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</si>
  <si>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</si>
  <si>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</si>
  <si>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</si>
  <si>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</si>
  <si>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</si>
  <si>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</si>
  <si>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</si>
  <si>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</si>
  <si>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</si>
  <si>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</si>
  <si>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</si>
  <si>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</si>
  <si>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</si>
  <si>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</si>
  <si>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</si>
  <si>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</si>
  <si>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</si>
  <si>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</si>
  <si>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</si>
  <si>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</si>
  <si>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</si>
  <si>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</si>
  <si>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</si>
  <si>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</si>
  <si>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</si>
  <si>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</si>
  <si>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</si>
  <si>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</si>
  <si>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</si>
  <si>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</si>
  <si>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</si>
  <si>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</si>
  <si>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</si>
  <si>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</si>
  <si>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</si>
  <si>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</si>
  <si>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</si>
  <si>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</si>
  <si>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</si>
  <si>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</si>
  <si>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</si>
  <si>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</si>
  <si>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</si>
  <si>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</si>
  <si>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</si>
  <si>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</si>
  <si>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</si>
  <si>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</si>
  <si>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</si>
  <si>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</si>
  <si>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</si>
  <si>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</si>
  <si>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</si>
  <si>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</si>
  <si>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</si>
  <si>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</si>
  <si>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</si>
  <si>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</si>
  <si>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</si>
  <si>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01.12.2022 года</t>
  </si>
  <si>
    <t>Исполнено  на 01.12.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</si>
</sst>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7" zoomScale="86" zoomScaleSheetLayoutView="86" workbookViewId="0">
      <selection activeCell="F41" sqref="F41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7" t="s">
        <v>71</v>
      </c>
      <c r="C1" s="117"/>
      <c r="D1" s="117"/>
      <c r="E1" s="117"/>
      <c r="F1" s="117"/>
      <c r="G1" s="117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64</v>
      </c>
    </row>
    <row r="3" spans="1:7" s="3" customFormat="1" ht="16.5" customHeight="1" x14ac:dyDescent="0.2">
      <c r="A3" s="109" t="s">
        <v>2</v>
      </c>
      <c r="B3" s="100" t="s">
        <v>50</v>
      </c>
      <c r="C3" s="102" t="s">
        <v>3</v>
      </c>
      <c r="D3" s="100" t="s">
        <v>70</v>
      </c>
      <c r="E3" s="100" t="s">
        <v>20</v>
      </c>
      <c r="F3" s="100" t="s">
        <v>72</v>
      </c>
      <c r="G3" s="104" t="s">
        <v>45</v>
      </c>
    </row>
    <row r="4" spans="1:7" s="3" customFormat="1" ht="58.5" customHeight="1" thickBot="1" x14ac:dyDescent="0.25">
      <c r="A4" s="110"/>
      <c r="B4" s="101"/>
      <c r="C4" s="103"/>
      <c r="D4" s="101"/>
      <c r="E4" s="101"/>
      <c r="F4" s="101"/>
      <c r="G4" s="105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1" t="s">
        <v>0</v>
      </c>
      <c r="C6" s="112"/>
      <c r="D6" s="112"/>
      <c r="E6" s="112"/>
      <c r="F6" s="113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703.43223000000012</v>
      </c>
      <c r="G7" s="36">
        <f>F7/D7%</f>
        <v>81.015938700671711</v>
      </c>
    </row>
    <row r="8" spans="1:7" s="71" customFormat="1" ht="15" customHeight="1" thickBot="1" x14ac:dyDescent="0.3">
      <c r="A8" s="69"/>
      <c r="B8" s="72" t="s">
        <v>51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80.251800000000003</v>
      </c>
      <c r="G9" s="37">
        <f>F9/D9%</f>
        <v>103.52399380804954</v>
      </c>
    </row>
    <row r="10" spans="1:7" ht="24" customHeight="1" x14ac:dyDescent="0.25">
      <c r="A10" s="2" t="s">
        <v>23</v>
      </c>
      <c r="B10" s="62" t="s">
        <v>12</v>
      </c>
      <c r="C10" s="48">
        <v>36737.699999999997</v>
      </c>
      <c r="D10" s="90">
        <v>75</v>
      </c>
      <c r="E10" s="48"/>
      <c r="F10" s="80">
        <v>51.048380000000002</v>
      </c>
      <c r="G10" s="37">
        <f>F10/D10%</f>
        <v>68.064506666666674</v>
      </c>
    </row>
    <row r="11" spans="1:7" ht="22.5" customHeight="1" x14ac:dyDescent="0.25">
      <c r="A11" s="2"/>
      <c r="B11" s="62" t="s">
        <v>47</v>
      </c>
      <c r="C11" s="48">
        <v>116312</v>
      </c>
      <c r="D11" s="90">
        <v>714.74400000000003</v>
      </c>
      <c r="E11" s="48"/>
      <c r="F11" s="80">
        <v>568.93205</v>
      </c>
      <c r="G11" s="37">
        <f t="shared" ref="G11:G18" si="1">F11/D11%</f>
        <v>79.599416014684977</v>
      </c>
    </row>
    <row r="12" spans="1:7" ht="25.5" customHeight="1" x14ac:dyDescent="0.25">
      <c r="A12" s="26" t="s">
        <v>13</v>
      </c>
      <c r="B12" s="62" t="s">
        <v>46</v>
      </c>
      <c r="C12" s="48">
        <v>476</v>
      </c>
      <c r="D12" s="90">
        <v>1</v>
      </c>
      <c r="E12" s="48"/>
      <c r="F12" s="80">
        <v>3.2</v>
      </c>
      <c r="G12" s="37">
        <f t="shared" si="1"/>
        <v>320</v>
      </c>
    </row>
    <row r="13" spans="1:7" ht="25.5" customHeight="1" x14ac:dyDescent="0.25">
      <c r="A13" s="26"/>
      <c r="B13" s="62" t="s">
        <v>68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53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271.97062</v>
      </c>
      <c r="G14" s="36">
        <f t="shared" si="1"/>
        <v>100.05909274861115</v>
      </c>
    </row>
    <row r="15" spans="1:7" s="71" customFormat="1" ht="15" customHeight="1" x14ac:dyDescent="0.25">
      <c r="A15" s="69"/>
      <c r="B15" s="72" t="s">
        <v>51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13.2096</v>
      </c>
      <c r="G17" s="37">
        <f t="shared" si="1"/>
        <v>99.996971990915981</v>
      </c>
    </row>
    <row r="18" spans="1:7" ht="12.75" hidden="1" customHeight="1" x14ac:dyDescent="0.25">
      <c r="A18" s="2" t="s">
        <v>24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27.75" customHeight="1" x14ac:dyDescent="0.25">
      <c r="A19" s="2" t="s">
        <v>25</v>
      </c>
      <c r="B19" s="62" t="s">
        <v>8</v>
      </c>
      <c r="C19" s="49">
        <v>19382.276999999998</v>
      </c>
      <c r="D19" s="90"/>
      <c r="E19" s="49"/>
      <c r="F19" s="64">
        <v>9.6699999999999998E-3</v>
      </c>
      <c r="G19" s="37" t="e">
        <f t="shared" ref="G19:G20" si="3">F19/D19%</f>
        <v>#DIV/0!</v>
      </c>
    </row>
    <row r="20" spans="1:7" ht="24.75" hidden="1" customHeight="1" x14ac:dyDescent="0.25">
      <c r="A20" s="2" t="s">
        <v>32</v>
      </c>
      <c r="B20" s="62" t="s">
        <v>33</v>
      </c>
      <c r="C20" s="50"/>
      <c r="D20" s="87"/>
      <c r="E20" s="50"/>
      <c r="F20" s="94"/>
      <c r="G20" s="37" t="e">
        <f t="shared" si="3"/>
        <v>#DIV/0!</v>
      </c>
    </row>
    <row r="21" spans="1:7" ht="40.5" customHeight="1" x14ac:dyDescent="0.25">
      <c r="A21" s="2" t="s">
        <v>31</v>
      </c>
      <c r="B21" s="98" t="s">
        <v>69</v>
      </c>
      <c r="C21" s="49">
        <f>0.001+1878.061</f>
        <v>1878.0619999999999</v>
      </c>
      <c r="D21" s="90"/>
      <c r="E21" s="49"/>
      <c r="F21" s="94">
        <v>-0.54864999999999997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26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34</v>
      </c>
      <c r="B23" s="62" t="s">
        <v>35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21</v>
      </c>
      <c r="B24" s="62" t="s">
        <v>22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27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28</v>
      </c>
      <c r="B26" s="62" t="s">
        <v>67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975.40285000000017</v>
      </c>
      <c r="G27" s="12">
        <f>F27/D27*100</f>
        <v>85.55609986720161</v>
      </c>
    </row>
    <row r="28" spans="1:7" ht="0.75" customHeight="1" thickBot="1" x14ac:dyDescent="0.3">
      <c r="A28" s="2" t="s">
        <v>43</v>
      </c>
      <c r="B28" s="66" t="s">
        <v>54</v>
      </c>
      <c r="C28" s="47">
        <v>5529.2479999999996</v>
      </c>
      <c r="D28" s="81">
        <v>3714.2518599999999</v>
      </c>
      <c r="E28" s="47"/>
      <c r="F28" s="82">
        <v>2419.5517300000001</v>
      </c>
      <c r="G28" s="38">
        <f t="shared" ref="G28:G29" si="7">F28/D28%</f>
        <v>65.142371093811619</v>
      </c>
    </row>
    <row r="29" spans="1:7" s="6" customFormat="1" ht="0.75" customHeight="1" thickBot="1" x14ac:dyDescent="0.3">
      <c r="A29" s="16" t="s">
        <v>40</v>
      </c>
      <c r="B29" s="62" t="s">
        <v>16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17</v>
      </c>
      <c r="C30" s="47">
        <f>C28+C29</f>
        <v>5529.2479999999996</v>
      </c>
      <c r="D30" s="81">
        <v>3763.4826699999999</v>
      </c>
      <c r="E30" s="81">
        <f t="shared" ref="E30" si="8">E28+E29</f>
        <v>0</v>
      </c>
      <c r="F30" s="81">
        <v>3498.8289300000001</v>
      </c>
      <c r="G30" s="12">
        <f>F30/D30*100</f>
        <v>92.967850174795686</v>
      </c>
    </row>
    <row r="31" spans="1:7" s="6" customFormat="1" ht="19.5" customHeight="1" x14ac:dyDescent="0.25">
      <c r="B31" s="65" t="s">
        <v>18</v>
      </c>
      <c r="C31" s="47" t="e">
        <f>C27+C30</f>
        <v>#REF!</v>
      </c>
      <c r="D31" s="81">
        <f>D27+D30</f>
        <v>4903.5566699999999</v>
      </c>
      <c r="E31" s="47">
        <f t="shared" ref="E31" si="9">E27+E30</f>
        <v>0</v>
      </c>
      <c r="F31" s="82">
        <f>F27+F30</f>
        <v>4474.2317800000001</v>
      </c>
      <c r="G31" s="13">
        <f>F31/D31*100</f>
        <v>91.244622650603517</v>
      </c>
    </row>
    <row r="32" spans="1:7" ht="0.75" customHeight="1" x14ac:dyDescent="0.25">
      <c r="A32" s="2" t="s">
        <v>41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48</v>
      </c>
      <c r="C33" s="75" t="e">
        <f>C31+C32</f>
        <v>#REF!</v>
      </c>
      <c r="D33" s="84">
        <f>D31+D32</f>
        <v>4903.5566699999999</v>
      </c>
      <c r="E33" s="84">
        <f t="shared" ref="E33" si="10">E31+E32</f>
        <v>0</v>
      </c>
      <c r="F33" s="84">
        <f>F31+F32</f>
        <v>4474.2317800000001</v>
      </c>
      <c r="G33" s="40">
        <f>F33/D33*100</f>
        <v>91.244622650603517</v>
      </c>
    </row>
    <row r="34" spans="1:7" s="71" customFormat="1" ht="46.5" customHeight="1" thickBot="1" x14ac:dyDescent="0.3">
      <c r="A34" s="73"/>
      <c r="B34" s="77" t="s">
        <v>65</v>
      </c>
      <c r="C34" s="78"/>
      <c r="D34" s="79">
        <f>D48-D33</f>
        <v>49.878230000000258</v>
      </c>
      <c r="E34" s="79">
        <f t="shared" ref="E34" si="11">E48-E33</f>
        <v>219236.70291999998</v>
      </c>
      <c r="F34" s="85">
        <f>F48-F33</f>
        <v>-326.39492000000064</v>
      </c>
      <c r="G34" s="74"/>
    </row>
    <row r="35" spans="1:7" ht="21.75" customHeight="1" thickBot="1" x14ac:dyDescent="0.3">
      <c r="B35" s="106" t="s">
        <v>36</v>
      </c>
      <c r="C35" s="107"/>
      <c r="D35" s="107"/>
      <c r="E35" s="107"/>
      <c r="F35" s="108"/>
      <c r="G35" s="68"/>
    </row>
    <row r="36" spans="1:7" ht="42.75" hidden="1" customHeight="1" thickBot="1" x14ac:dyDescent="0.3">
      <c r="A36" s="15" t="s">
        <v>29</v>
      </c>
      <c r="B36" s="56" t="s">
        <v>30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19</v>
      </c>
      <c r="B37" s="62" t="s">
        <v>30</v>
      </c>
      <c r="C37" s="50">
        <v>369854.91599999997</v>
      </c>
      <c r="D37" s="87">
        <v>1854.92381</v>
      </c>
      <c r="E37" s="50"/>
      <c r="F37" s="86">
        <v>1649.0256199999999</v>
      </c>
      <c r="G37" s="42" t="s">
        <v>11</v>
      </c>
    </row>
    <row r="38" spans="1:7" ht="20.45" customHeight="1" x14ac:dyDescent="0.25">
      <c r="A38" s="27"/>
      <c r="B38" s="62" t="s">
        <v>55</v>
      </c>
      <c r="C38" s="50"/>
      <c r="D38" s="87">
        <v>110.14</v>
      </c>
      <c r="E38" s="50"/>
      <c r="F38" s="87">
        <v>95.153210000000001</v>
      </c>
      <c r="G38" s="39"/>
    </row>
    <row r="39" spans="1:7" ht="18" customHeight="1" x14ac:dyDescent="0.25">
      <c r="A39" s="27"/>
      <c r="B39" s="62" t="s">
        <v>56</v>
      </c>
      <c r="C39" s="50"/>
      <c r="D39" s="87">
        <v>114.58899</v>
      </c>
      <c r="E39" s="50"/>
      <c r="F39" s="87">
        <v>44.499679999999998</v>
      </c>
      <c r="G39" s="39"/>
    </row>
    <row r="40" spans="1:7" ht="21" customHeight="1" x14ac:dyDescent="0.25">
      <c r="A40" s="27"/>
      <c r="B40" s="62" t="s">
        <v>61</v>
      </c>
      <c r="C40" s="50"/>
      <c r="D40" s="87">
        <v>811.29552999999999</v>
      </c>
      <c r="E40" s="50"/>
      <c r="F40" s="87">
        <v>739.73855000000003</v>
      </c>
      <c r="G40" s="39"/>
    </row>
    <row r="41" spans="1:7" ht="24" customHeight="1" x14ac:dyDescent="0.25">
      <c r="A41" s="27"/>
      <c r="B41" s="62" t="s">
        <v>57</v>
      </c>
      <c r="C41" s="50"/>
      <c r="D41" s="87">
        <v>1470.61357</v>
      </c>
      <c r="E41" s="50"/>
      <c r="F41" s="87">
        <v>1027.5468000000001</v>
      </c>
      <c r="G41" s="39"/>
    </row>
    <row r="42" spans="1:7" ht="15" hidden="1" customHeight="1" x14ac:dyDescent="0.25">
      <c r="A42" s="27"/>
      <c r="B42" s="62" t="s">
        <v>62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66</v>
      </c>
      <c r="C43" s="50"/>
      <c r="D43" s="87">
        <v>585.07899999999995</v>
      </c>
      <c r="E43" s="50"/>
      <c r="F43" s="87">
        <v>585.07899999999995</v>
      </c>
      <c r="G43" s="39"/>
    </row>
    <row r="44" spans="1:7" ht="25.5" hidden="1" customHeight="1" x14ac:dyDescent="0.25">
      <c r="A44" s="27"/>
      <c r="B44" s="62" t="s">
        <v>60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63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58</v>
      </c>
      <c r="C46" s="50"/>
      <c r="D46" s="87"/>
      <c r="E46" s="50"/>
      <c r="F46" s="87"/>
      <c r="G46" s="39"/>
    </row>
    <row r="47" spans="1:7" ht="24" customHeight="1" thickBot="1" x14ac:dyDescent="0.3">
      <c r="A47" s="16" t="s">
        <v>19</v>
      </c>
      <c r="B47" s="62" t="s">
        <v>59</v>
      </c>
      <c r="C47" s="50"/>
      <c r="D47" s="87">
        <v>6.7939999999999996</v>
      </c>
      <c r="E47" s="50">
        <v>219236.70291999998</v>
      </c>
      <c r="F47" s="87">
        <v>6.7939999999999996</v>
      </c>
      <c r="G47" s="39">
        <f t="shared" ref="G47" si="12">F47/D47%</f>
        <v>100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8">
        <f>D37+D38+D39+D40+D41+D43+D42+D47</f>
        <v>4953.4349000000002</v>
      </c>
      <c r="E48" s="60">
        <f t="shared" ref="E48" si="13">SUM(E37:E47)</f>
        <v>219236.70291999998</v>
      </c>
      <c r="F48" s="88">
        <f>SUM(F37:F47)</f>
        <v>4147.8368599999994</v>
      </c>
      <c r="G48" s="40" t="s">
        <v>11</v>
      </c>
    </row>
    <row r="49" spans="1:7" ht="38.25" hidden="1" customHeight="1" thickBot="1" x14ac:dyDescent="0.3">
      <c r="B49" s="114" t="s">
        <v>37</v>
      </c>
      <c r="C49" s="115"/>
      <c r="D49" s="115"/>
      <c r="E49" s="115"/>
      <c r="F49" s="116"/>
      <c r="G49" s="33"/>
    </row>
    <row r="50" spans="1:7" ht="33.75" hidden="1" customHeight="1" thickBot="1" x14ac:dyDescent="0.3">
      <c r="A50" s="22"/>
      <c r="B50" s="23" t="s">
        <v>38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39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42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9" t="s">
        <v>44</v>
      </c>
      <c r="C57" s="99"/>
      <c r="D57" s="99"/>
      <c r="E57" s="99"/>
      <c r="F57" s="99"/>
      <c r="G57" s="99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2022</vt:lpstr>
      <vt:lpstr>'ноябрь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2022-12-07T08:58:41Z</dcterms:modified>
</cp:coreProperties>
</file>