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3\"/>
    </mc:Choice>
  </mc:AlternateContent>
  <bookViews>
    <workbookView xWindow="10305" yWindow="-15" windowWidth="10200" windowHeight="7035"/>
  </bookViews>
  <sheets>
    <sheet name="февраль 2023" sheetId="1" r:id="rId1"/>
  </sheets>
  <definedNames>
    <definedName name="_xlnm.Print_Area" localSheetId="0">'февраль 2023'!$B$1:$F$57</definedName>
  </definedNames>
  <calcPr calcId="152511"/>
</workbook>
</file>

<file path=xl/calcChain.xml><?xml version="1.0" encoding="utf-8"?>
<calcChain xmlns="http://schemas.openxmlformats.org/spreadsheetml/2006/main">
  <c r="F32" i="1" l="1"/>
  <c r="D32" i="1"/>
  <c r="F26" i="1" l="1"/>
  <c r="E47" i="1" l="1"/>
  <c r="F47" i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G7" i="1" l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G29" i="1" l="1"/>
  <c r="E30" i="1"/>
  <c r="E32" i="1" s="1"/>
  <c r="E33" i="1" s="1"/>
  <c r="D33" i="1"/>
  <c r="C30" i="1"/>
  <c r="G26" i="1"/>
  <c r="G30" i="1" l="1"/>
  <c r="F33" i="1" l="1"/>
  <c r="C47" i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<sst xmlns="http://schemas.openxmlformats.org/spreadsheetml/2006/main" count="83" uniqueCount="73">
  <si>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</si>
  <si>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</si>
  <si>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</si>
  <si>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</si>
  <si>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</si>
  <si>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</si>
  <si>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</si>
  <si>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</si>
  <si>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</si>
  <si>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</si>
  <si>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</si>
  <si>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</si>
  <si>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</si>
  <si>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</si>
  <si>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</si>
  <si>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</si>
  <si>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</si>
  <si>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</si>
  <si>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</si>
  <si>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</si>
  <si>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</si>
  <si>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</si>
  <si>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</si>
  <si>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</si>
  <si>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</si>
  <si>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</si>
  <si>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</si>
  <si>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</si>
  <si>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</si>
  <si>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</si>
  <si>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</si>
  <si>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</si>
  <si>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</si>
  <si>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</si>
  <si>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</si>
  <si>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</si>
  <si>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</si>
  <si>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</si>
  <si>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</si>
  <si>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</si>
  <si>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</si>
  <si>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</si>
  <si>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</si>
  <si>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</si>
  <si>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</si>
  <si>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</si>
  <si>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</si>
  <si>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</si>
  <si>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</si>
  <si>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</si>
  <si>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</si>
  <si>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</si>
  <si>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</si>
  <si>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</si>
  <si>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</si>
  <si>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</si>
  <si>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</si>
  <si>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</si>
  <si>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</si>
  <si>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</si>
  <si>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</si>
  <si>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</si>
  <si>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</si>
  <si>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</si>
  <si>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</si>
  <si>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</si>
  <si>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</si>
  <si>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</si>
  <si>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Уточненный план на 2023г.</t>
  </si>
  <si>
    <t>Безвозмездные перечисления</t>
  </si>
  <si>
    <t>Прочие неналоговые доходы (самообложения граждан)</t>
  </si>
  <si>
    <t>Итоги исполнения бюджета М.Акиловского СП на 01.03.2023 года</t>
  </si>
  <si>
    <t>Исполнено  на 01.03.2023г.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</si>
</sst>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6" fillId="6" borderId="35" xfId="0" applyNumberFormat="1" applyFont="1" applyFill="1" applyBorder="1" applyAlignment="1">
      <alignment horizontal="right" vertical="center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7" zoomScale="86" zoomScaleSheetLayoutView="86" workbookViewId="0">
      <selection activeCell="F31" sqref="F31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2" t="s">
        <v>71</v>
      </c>
      <c r="C1" s="102"/>
      <c r="D1" s="102"/>
      <c r="E1" s="102"/>
      <c r="F1" s="102"/>
      <c r="G1" s="102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92" t="s">
        <v>2</v>
      </c>
      <c r="B3" s="94" t="s">
        <v>50</v>
      </c>
      <c r="C3" s="104" t="s">
        <v>3</v>
      </c>
      <c r="D3" s="94" t="s">
        <v>68</v>
      </c>
      <c r="E3" s="94" t="s">
        <v>19</v>
      </c>
      <c r="F3" s="94" t="s">
        <v>72</v>
      </c>
      <c r="G3" s="106" t="s">
        <v>45</v>
      </c>
    </row>
    <row r="4" spans="1:7" s="3" customFormat="1" ht="58.5" customHeight="1" thickBot="1" x14ac:dyDescent="0.25">
      <c r="A4" s="93"/>
      <c r="B4" s="95"/>
      <c r="C4" s="105"/>
      <c r="D4" s="95"/>
      <c r="E4" s="95"/>
      <c r="F4" s="95"/>
      <c r="G4" s="107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6" t="s">
        <v>0</v>
      </c>
      <c r="C6" s="97"/>
      <c r="D6" s="97"/>
      <c r="E6" s="97"/>
      <c r="F6" s="98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860.4</v>
      </c>
      <c r="E7" s="47">
        <f>E9+E10+E11+E12</f>
        <v>0</v>
      </c>
      <c r="F7" s="84">
        <f>F9+F10+F11+F12</f>
        <v>-17.153230000000001</v>
      </c>
      <c r="G7" s="36">
        <f>F7/D7%</f>
        <v>-1.993634356113436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5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93.9</v>
      </c>
      <c r="E9" s="48"/>
      <c r="F9" s="86">
        <v>-1.2027600000000001</v>
      </c>
      <c r="G9" s="37">
        <f>F9/D9%</f>
        <v>-1.2808945686900959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40</v>
      </c>
      <c r="E10" s="48"/>
      <c r="F10" s="86">
        <v>-1.1773800000000001</v>
      </c>
      <c r="G10" s="37">
        <f>F10/D10%</f>
        <v>-2.9434499999999999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723</v>
      </c>
      <c r="E11" s="48"/>
      <c r="F11" s="86">
        <v>-15.17309</v>
      </c>
      <c r="G11" s="37">
        <f t="shared" ref="G11:G17" si="0">F11/D11%</f>
        <v>-2.0986293222683261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3.5</v>
      </c>
      <c r="E12" s="48"/>
      <c r="F12" s="86">
        <v>0.4</v>
      </c>
      <c r="G12" s="37">
        <f t="shared" si="0"/>
        <v>11.428571428571429</v>
      </c>
    </row>
    <row r="13" spans="1:7" ht="1.5" hidden="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13.21</v>
      </c>
      <c r="E13" s="47">
        <f t="shared" ref="E13:F13" si="1">E15+E16+E17+E18+E20+E23+E25</f>
        <v>0</v>
      </c>
      <c r="F13" s="84">
        <f t="shared" si="1"/>
        <v>49.852399999999996</v>
      </c>
      <c r="G13" s="36">
        <f t="shared" si="0"/>
        <v>377.38380015140046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5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5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48">
        <v>13.21</v>
      </c>
      <c r="E16" s="48"/>
      <c r="F16" s="85">
        <v>3.3024</v>
      </c>
      <c r="G16" s="37">
        <f t="shared" si="0"/>
        <v>24.999242997728995</v>
      </c>
    </row>
    <row r="17" spans="1:7" ht="41.25" hidden="1" customHeight="1" x14ac:dyDescent="0.25">
      <c r="A17" s="2" t="s">
        <v>23</v>
      </c>
      <c r="B17" s="62" t="s">
        <v>67</v>
      </c>
      <c r="C17" s="49"/>
      <c r="D17" s="48"/>
      <c r="E17" s="49"/>
      <c r="F17" s="85"/>
      <c r="G17" s="37" t="e">
        <f t="shared" si="0"/>
        <v>#DIV/0!</v>
      </c>
    </row>
    <row r="18" spans="1:7" ht="49.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5"/>
      <c r="G18" s="37" t="e">
        <f t="shared" ref="G18:G19" si="2">F18/D18%</f>
        <v>#DIV/0!</v>
      </c>
    </row>
    <row r="19" spans="1:7" ht="39" hidden="1" customHeight="1" x14ac:dyDescent="0.25">
      <c r="A19" s="2" t="s">
        <v>31</v>
      </c>
      <c r="B19" s="62" t="s">
        <v>32</v>
      </c>
      <c r="C19" s="50"/>
      <c r="D19" s="50"/>
      <c r="E19" s="50"/>
      <c r="F19" s="83"/>
      <c r="G19" s="37" t="e">
        <f t="shared" si="2"/>
        <v>#DIV/0!</v>
      </c>
    </row>
    <row r="20" spans="1:7" ht="43.5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5"/>
      <c r="G20" s="37" t="e">
        <f t="shared" ref="G20:G21" si="3">F20/D20%</f>
        <v>#DIV/0!</v>
      </c>
    </row>
    <row r="21" spans="1:7" ht="46.5" hidden="1" customHeight="1" thickBot="1" x14ac:dyDescent="0.3">
      <c r="A21" s="2" t="s">
        <v>25</v>
      </c>
      <c r="B21" s="62" t="s">
        <v>7</v>
      </c>
      <c r="C21" s="48"/>
      <c r="D21" s="48"/>
      <c r="E21" s="48"/>
      <c r="F21" s="86"/>
      <c r="G21" s="37" t="e">
        <f t="shared" si="3"/>
        <v>#DIV/0!</v>
      </c>
    </row>
    <row r="22" spans="1:7" ht="30.75" hidden="1" customHeight="1" thickBot="1" x14ac:dyDescent="0.3">
      <c r="A22" s="2" t="s">
        <v>33</v>
      </c>
      <c r="B22" s="62" t="s">
        <v>34</v>
      </c>
      <c r="C22" s="50"/>
      <c r="D22" s="50"/>
      <c r="E22" s="50"/>
      <c r="F22" s="83"/>
      <c r="G22" s="37" t="e">
        <f t="shared" ref="G22" si="4">F22/D22%</f>
        <v>#DIV/0!</v>
      </c>
    </row>
    <row r="23" spans="1:7" ht="36" hidden="1" customHeight="1" thickBot="1" x14ac:dyDescent="0.3">
      <c r="A23" s="27" t="s">
        <v>20</v>
      </c>
      <c r="B23" s="62" t="s">
        <v>21</v>
      </c>
      <c r="C23" s="49">
        <v>651.31700000000001</v>
      </c>
      <c r="D23" s="48"/>
      <c r="E23" s="49"/>
      <c r="F23" s="85"/>
      <c r="G23" s="37" t="e">
        <f>F23/D23%</f>
        <v>#DIV/0!</v>
      </c>
    </row>
    <row r="24" spans="1:7" ht="31.5" hidden="1" customHeight="1" thickBot="1" x14ac:dyDescent="0.3">
      <c r="A24" s="2" t="s">
        <v>26</v>
      </c>
      <c r="B24" s="62" t="s">
        <v>8</v>
      </c>
      <c r="C24" s="49"/>
      <c r="D24" s="48"/>
      <c r="E24" s="49"/>
      <c r="F24" s="85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70</v>
      </c>
      <c r="C25" s="49">
        <v>6</v>
      </c>
      <c r="D25" s="48"/>
      <c r="E25" s="49"/>
      <c r="F25" s="85">
        <v>46.55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1">
        <f>D9+D10+D11+D12+D15+D16+D18+D20+D23+D25</f>
        <v>873.61</v>
      </c>
      <c r="E26" s="51">
        <f>E9+E10+E11+E12+E15+E16+E18+E20+E23+E25</f>
        <v>0</v>
      </c>
      <c r="F26" s="87">
        <f>F9+F10+F11+F12+F15+F16+F18+F20+F23+F25+F17</f>
        <v>32.699169999999995</v>
      </c>
      <c r="G26" s="12">
        <f>F26/D26*100</f>
        <v>3.7429940133469159</v>
      </c>
    </row>
    <row r="27" spans="1:7" ht="36.7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4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8"/>
      <c r="G28" s="39" t="e">
        <f t="shared" si="6"/>
        <v>#DIV/0!</v>
      </c>
    </row>
    <row r="29" spans="1:7" ht="15.75" customHeight="1" thickBot="1" x14ac:dyDescent="0.3">
      <c r="B29" s="63" t="s">
        <v>69</v>
      </c>
      <c r="C29" s="47">
        <f>C27+C28</f>
        <v>5529.2479999999996</v>
      </c>
      <c r="D29" s="79">
        <v>2892.8</v>
      </c>
      <c r="E29" s="47">
        <f t="shared" ref="E29" si="7">E27+E28</f>
        <v>0</v>
      </c>
      <c r="F29" s="84">
        <v>418.39427000000001</v>
      </c>
      <c r="G29" s="12">
        <f>F29/D29*100</f>
        <v>14.463297497234512</v>
      </c>
    </row>
    <row r="30" spans="1:7" s="6" customFormat="1" ht="0.75" hidden="1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4"/>
      <c r="G30" s="13" t="e">
        <f>F30/D30*100</f>
        <v>#DIV/0!</v>
      </c>
    </row>
    <row r="31" spans="1:7" ht="18.75" hidden="1" customHeight="1" x14ac:dyDescent="0.25">
      <c r="A31" s="2" t="s">
        <v>40</v>
      </c>
      <c r="B31" s="65" t="s">
        <v>9</v>
      </c>
      <c r="C31" s="53"/>
      <c r="D31" s="53"/>
      <c r="E31" s="53"/>
      <c r="F31" s="88">
        <v>0</v>
      </c>
      <c r="G31" s="9" t="s">
        <v>11</v>
      </c>
    </row>
    <row r="32" spans="1:7" ht="27" customHeight="1" thickBot="1" x14ac:dyDescent="0.3">
      <c r="B32" s="74" t="s">
        <v>48</v>
      </c>
      <c r="C32" s="73" t="e">
        <f>C30+C31</f>
        <v>#REF!</v>
      </c>
      <c r="D32" s="80">
        <f>D26+D29</f>
        <v>3766.4100000000003</v>
      </c>
      <c r="E32" s="73">
        <f>E30+E31</f>
        <v>0</v>
      </c>
      <c r="F32" s="89">
        <f>F26+F29+F31</f>
        <v>451.09343999999999</v>
      </c>
      <c r="G32" s="40">
        <f>F32/D32*100</f>
        <v>11.976748150095181</v>
      </c>
    </row>
    <row r="33" spans="1:7" s="69" customFormat="1" ht="46.5" customHeight="1" thickBot="1" x14ac:dyDescent="0.3">
      <c r="A33" s="71"/>
      <c r="B33" s="75" t="s">
        <v>65</v>
      </c>
      <c r="C33" s="76"/>
      <c r="D33" s="77">
        <f>D32-D47</f>
        <v>0</v>
      </c>
      <c r="E33" s="77">
        <f t="shared" ref="E33:F33" si="9">E32-E47</f>
        <v>-219236.70291999998</v>
      </c>
      <c r="F33" s="90">
        <f t="shared" si="9"/>
        <v>186.06088</v>
      </c>
      <c r="G33" s="72"/>
    </row>
    <row r="34" spans="1:7" ht="22.5" customHeight="1" thickBot="1" x14ac:dyDescent="0.3">
      <c r="B34" s="108" t="s">
        <v>35</v>
      </c>
      <c r="C34" s="109"/>
      <c r="D34" s="109"/>
      <c r="E34" s="109"/>
      <c r="F34" s="110"/>
      <c r="G34" s="66"/>
    </row>
    <row r="35" spans="1:7" ht="27" hidden="1" customHeight="1" x14ac:dyDescent="0.25">
      <c r="A35" s="15" t="s">
        <v>28</v>
      </c>
      <c r="B35" s="57" t="s">
        <v>29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18</v>
      </c>
      <c r="B36" s="62" t="s">
        <v>29</v>
      </c>
      <c r="C36" s="50">
        <v>369854.91599999997</v>
      </c>
      <c r="D36" s="81">
        <v>1820.664</v>
      </c>
      <c r="E36" s="50"/>
      <c r="F36" s="83">
        <v>222.10581999999999</v>
      </c>
      <c r="G36" s="42" t="s">
        <v>11</v>
      </c>
    </row>
    <row r="37" spans="1:7" ht="21" customHeight="1" x14ac:dyDescent="0.25">
      <c r="A37" s="27"/>
      <c r="B37" s="62" t="s">
        <v>55</v>
      </c>
      <c r="C37" s="50"/>
      <c r="D37" s="81">
        <v>126.42100000000001</v>
      </c>
      <c r="E37" s="50"/>
      <c r="F37" s="81">
        <v>0</v>
      </c>
      <c r="G37" s="39"/>
    </row>
    <row r="38" spans="1:7" ht="21" customHeight="1" x14ac:dyDescent="0.25">
      <c r="A38" s="27"/>
      <c r="B38" s="62" t="s">
        <v>56</v>
      </c>
      <c r="C38" s="50"/>
      <c r="D38" s="81">
        <v>30</v>
      </c>
      <c r="E38" s="50"/>
      <c r="F38" s="81">
        <v>0</v>
      </c>
      <c r="G38" s="39"/>
    </row>
    <row r="39" spans="1:7" ht="21" customHeight="1" x14ac:dyDescent="0.25">
      <c r="A39" s="27"/>
      <c r="B39" s="62" t="s">
        <v>61</v>
      </c>
      <c r="C39" s="50"/>
      <c r="D39" s="81">
        <v>80</v>
      </c>
      <c r="E39" s="50"/>
      <c r="F39" s="81">
        <v>0</v>
      </c>
      <c r="G39" s="39"/>
    </row>
    <row r="40" spans="1:7" ht="21" customHeight="1" x14ac:dyDescent="0.25">
      <c r="A40" s="27"/>
      <c r="B40" s="62" t="s">
        <v>57</v>
      </c>
      <c r="C40" s="50"/>
      <c r="D40" s="81">
        <v>971.15700000000004</v>
      </c>
      <c r="E40" s="50"/>
      <c r="F40" s="81">
        <v>42.926740000000002</v>
      </c>
      <c r="G40" s="39"/>
    </row>
    <row r="41" spans="1:7" ht="21" hidden="1" customHeight="1" x14ac:dyDescent="0.25">
      <c r="A41" s="27"/>
      <c r="B41" s="62" t="s">
        <v>62</v>
      </c>
      <c r="C41" s="50"/>
      <c r="D41" s="81"/>
      <c r="E41" s="50"/>
      <c r="F41" s="81"/>
      <c r="G41" s="39"/>
    </row>
    <row r="42" spans="1:7" ht="18.75" customHeight="1" x14ac:dyDescent="0.25">
      <c r="A42" s="27"/>
      <c r="B42" s="62" t="s">
        <v>66</v>
      </c>
      <c r="C42" s="50"/>
      <c r="D42" s="81">
        <v>738.16800000000001</v>
      </c>
      <c r="E42" s="50"/>
      <c r="F42" s="81">
        <v>0</v>
      </c>
      <c r="G42" s="39"/>
    </row>
    <row r="43" spans="1:7" ht="21" hidden="1" customHeight="1" x14ac:dyDescent="0.25">
      <c r="A43" s="27"/>
      <c r="B43" s="62" t="s">
        <v>60</v>
      </c>
      <c r="C43" s="50"/>
      <c r="D43" s="81"/>
      <c r="E43" s="50"/>
      <c r="F43" s="81"/>
      <c r="G43" s="39"/>
    </row>
    <row r="44" spans="1:7" ht="21" hidden="1" customHeight="1" x14ac:dyDescent="0.25">
      <c r="A44" s="27"/>
      <c r="B44" s="62" t="s">
        <v>63</v>
      </c>
      <c r="C44" s="50"/>
      <c r="D44" s="81"/>
      <c r="E44" s="50"/>
      <c r="G44" s="39"/>
    </row>
    <row r="45" spans="1:7" ht="21" hidden="1" customHeight="1" x14ac:dyDescent="0.25">
      <c r="A45" s="27"/>
      <c r="B45" s="62" t="s">
        <v>58</v>
      </c>
      <c r="C45" s="50"/>
      <c r="D45" s="81"/>
      <c r="E45" s="50"/>
      <c r="F45" s="81"/>
      <c r="G45" s="39"/>
    </row>
    <row r="46" spans="1:7" ht="4.5" hidden="1" customHeight="1" thickBot="1" x14ac:dyDescent="0.3">
      <c r="A46" s="16" t="s">
        <v>18</v>
      </c>
      <c r="B46" s="62" t="s">
        <v>59</v>
      </c>
      <c r="C46" s="50"/>
      <c r="D46" s="81"/>
      <c r="E46" s="50">
        <v>219236.70291999998</v>
      </c>
      <c r="F46" s="81"/>
      <c r="G46" s="39" t="e">
        <f t="shared" ref="G46" si="10">F46/D46%</f>
        <v>#DIV/0!</v>
      </c>
    </row>
    <row r="47" spans="1:7" ht="24.75" customHeight="1" thickBot="1" x14ac:dyDescent="0.3">
      <c r="B47" s="59" t="s">
        <v>49</v>
      </c>
      <c r="C47" s="60">
        <f>C35+C36+C46</f>
        <v>369854.91599999997</v>
      </c>
      <c r="D47" s="82">
        <f>SUM(D36:D46)</f>
        <v>3766.4100000000003</v>
      </c>
      <c r="E47" s="60">
        <f t="shared" ref="E47:F47" si="11">SUM(E36:E46)</f>
        <v>219236.70291999998</v>
      </c>
      <c r="F47" s="82">
        <f t="shared" si="11"/>
        <v>265.03255999999999</v>
      </c>
      <c r="G47" s="40" t="s">
        <v>11</v>
      </c>
    </row>
    <row r="48" spans="1:7" ht="38.25" hidden="1" customHeight="1" thickBot="1" x14ac:dyDescent="0.3">
      <c r="B48" s="99" t="s">
        <v>36</v>
      </c>
      <c r="C48" s="100"/>
      <c r="D48" s="100"/>
      <c r="E48" s="100"/>
      <c r="F48" s="101"/>
      <c r="G48" s="33"/>
    </row>
    <row r="49" spans="1:7" ht="33.75" hidden="1" customHeight="1" thickBot="1" x14ac:dyDescent="0.3">
      <c r="A49" s="22"/>
      <c r="B49" s="23" t="s">
        <v>37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38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41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03" t="s">
        <v>43</v>
      </c>
      <c r="C56" s="103"/>
      <c r="D56" s="103"/>
      <c r="E56" s="103"/>
      <c r="F56" s="103"/>
      <c r="G56" s="103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 2023</vt:lpstr>
      <vt:lpstr>'февраль 2023'!Область_печати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2023-03-09T08:13:36Z</dcterms:modified>
</cp:coreProperties>
</file>