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3\"/>
    </mc:Choice>
  </mc:AlternateContent>
  <bookViews>
    <workbookView xWindow="10305" yWindow="-15" windowWidth="10200" windowHeight="7035"/>
  </bookViews>
  <sheets>
    <sheet name="сентябрь 2023" sheetId="1" r:id="rId1"/>
  </sheets>
  <definedNames>
    <definedName name="_xlnm.Print_Area" localSheetId="0">'сентябрь 2023'!$B$1:$F$57</definedName>
  </definedNames>
  <calcPr calcId="152511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32" i="1" s="1"/>
  <c r="D33" i="1" s="1"/>
  <c r="D7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2" i="1" s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<sst xmlns="http://schemas.openxmlformats.org/spreadsheetml/2006/main" count="83" uniqueCount="73">
  <si>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</si>
  <si>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</si>
  <si>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</si>
  <si>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</si>
  <si>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</si>
  <si>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</si>
  <si>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</si>
  <si>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</si>
  <si>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</si>
  <si>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</si>
  <si>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</si>
  <si>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</si>
  <si>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</si>
  <si>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</si>
  <si>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</si>
  <si>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</si>
  <si>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</si>
  <si>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</si>
  <si>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</si>
  <si>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</si>
  <si>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</si>
  <si>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</si>
  <si>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</si>
  <si>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</si>
  <si>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</si>
  <si>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</si>
  <si>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</si>
  <si>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</si>
  <si>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</si>
  <si>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</si>
  <si>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</si>
  <si>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</si>
  <si>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</si>
  <si>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</si>
  <si>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</si>
  <si>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</si>
  <si>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</si>
  <si>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</si>
  <si>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</si>
  <si>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</si>
  <si>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</si>
  <si>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</si>
  <si>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</si>
  <si>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</si>
  <si>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</si>
  <si>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</si>
  <si>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</si>
  <si>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</si>
  <si>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</si>
  <si>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</si>
  <si>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</si>
  <si>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</si>
  <si>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</si>
  <si>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</si>
  <si>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</si>
  <si>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</si>
  <si>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</si>
  <si>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</si>
  <si>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</si>
  <si>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</si>
  <si>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</si>
  <si>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</si>
  <si>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</si>
  <si>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</si>
  <si>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</si>
  <si>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</si>
  <si>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</si>
  <si>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</si>
  <si>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Уточненный план на 2023г.</t>
  </si>
  <si>
    <t>Безвозмездные перечисления</t>
  </si>
  <si>
    <t>Прочие неналоговые доходы (самообложения граждан)</t>
  </si>
  <si>
    <t>Итоги исполнения бюджета М.Акиловского СП на 01.10.2023 года</t>
  </si>
  <si>
    <t>Исполнено  на 01.10.2023г.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</si>
</sst>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25" zoomScale="86" zoomScaleSheetLayoutView="86" workbookViewId="0">
      <selection activeCell="M40" sqref="M40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0" t="s">
        <v>71</v>
      </c>
      <c r="C1" s="110"/>
      <c r="D1" s="110"/>
      <c r="E1" s="110"/>
      <c r="F1" s="110"/>
      <c r="G1" s="110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102" t="s">
        <v>2</v>
      </c>
      <c r="B3" s="93" t="s">
        <v>50</v>
      </c>
      <c r="C3" s="95" t="s">
        <v>3</v>
      </c>
      <c r="D3" s="93" t="s">
        <v>68</v>
      </c>
      <c r="E3" s="93" t="s">
        <v>19</v>
      </c>
      <c r="F3" s="93" t="s">
        <v>72</v>
      </c>
      <c r="G3" s="97" t="s">
        <v>45</v>
      </c>
    </row>
    <row r="4" spans="1:7" s="3" customFormat="1" ht="58.5" customHeight="1" thickBot="1" x14ac:dyDescent="0.25">
      <c r="A4" s="103"/>
      <c r="B4" s="94"/>
      <c r="C4" s="96"/>
      <c r="D4" s="94"/>
      <c r="E4" s="94"/>
      <c r="F4" s="94"/>
      <c r="G4" s="98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4" t="s">
        <v>0</v>
      </c>
      <c r="C6" s="105"/>
      <c r="D6" s="105"/>
      <c r="E6" s="105"/>
      <c r="F6" s="106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860.4</v>
      </c>
      <c r="E7" s="47">
        <f>E9+E10+E11+E12</f>
        <v>0</v>
      </c>
      <c r="F7" s="84">
        <f>F9+F10+F11+F12</f>
        <v>-78.066929999999999</v>
      </c>
      <c r="G7" s="36">
        <f>F7/D7%</f>
        <v>-9.0733298465829861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5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93.9</v>
      </c>
      <c r="E9" s="48"/>
      <c r="F9" s="86">
        <v>59.383319999999998</v>
      </c>
      <c r="G9" s="37">
        <f>F9/D9%</f>
        <v>63.241022364217244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40</v>
      </c>
      <c r="E10" s="48"/>
      <c r="F10" s="86">
        <v>2.06379</v>
      </c>
      <c r="G10" s="37">
        <f>F10/D10%</f>
        <v>5.1594749999999996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723</v>
      </c>
      <c r="E11" s="48"/>
      <c r="F11" s="86">
        <v>-139.91404</v>
      </c>
      <c r="G11" s="37">
        <f t="shared" ref="G11:G17" si="0">F11/D11%</f>
        <v>-19.351872752420469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3.5</v>
      </c>
      <c r="E12" s="48"/>
      <c r="F12" s="86">
        <v>0.4</v>
      </c>
      <c r="G12" s="37">
        <f t="shared" si="0"/>
        <v>11.428571428571429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246.56</v>
      </c>
      <c r="E13" s="47">
        <f t="shared" ref="E13:F13" si="1">E15+E16+E17+E18+E20+E23+E25</f>
        <v>0</v>
      </c>
      <c r="F13" s="84">
        <f t="shared" si="1"/>
        <v>254.74894</v>
      </c>
      <c r="G13" s="36">
        <f t="shared" si="0"/>
        <v>103.32127676833224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5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5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13.21</v>
      </c>
      <c r="E16" s="48"/>
      <c r="F16" s="85">
        <v>19.2624</v>
      </c>
      <c r="G16" s="37">
        <f t="shared" si="0"/>
        <v>145.81680545041635</v>
      </c>
    </row>
    <row r="17" spans="1:7" ht="36.75" customHeight="1" x14ac:dyDescent="0.25">
      <c r="A17" s="2" t="s">
        <v>23</v>
      </c>
      <c r="B17" s="62" t="s">
        <v>67</v>
      </c>
      <c r="C17" s="49"/>
      <c r="D17" s="48"/>
      <c r="E17" s="49"/>
      <c r="F17" s="85">
        <v>2.1365400000000001</v>
      </c>
      <c r="G17" s="37" t="e">
        <f t="shared" si="0"/>
        <v>#DIV/0!</v>
      </c>
    </row>
    <row r="18" spans="1:7" ht="36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5"/>
      <c r="G18" s="37" t="e">
        <f t="shared" ref="G18:G19" si="2">F18/D18%</f>
        <v>#DIV/0!</v>
      </c>
    </row>
    <row r="19" spans="1:7" ht="33" hidden="1" customHeight="1" x14ac:dyDescent="0.25">
      <c r="A19" s="2" t="s">
        <v>31</v>
      </c>
      <c r="B19" s="62" t="s">
        <v>32</v>
      </c>
      <c r="C19" s="50"/>
      <c r="D19" s="50"/>
      <c r="E19" s="50"/>
      <c r="F19" s="83"/>
      <c r="G19" s="37" t="e">
        <f t="shared" si="2"/>
        <v>#DIV/0!</v>
      </c>
    </row>
    <row r="20" spans="1:7" ht="32.2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5"/>
      <c r="G20" s="37" t="e">
        <f t="shared" ref="G20:G21" si="3">F20/D20%</f>
        <v>#DIV/0!</v>
      </c>
    </row>
    <row r="21" spans="1:7" ht="32.25" hidden="1" customHeight="1" x14ac:dyDescent="0.25">
      <c r="A21" s="2" t="s">
        <v>25</v>
      </c>
      <c r="B21" s="62" t="s">
        <v>7</v>
      </c>
      <c r="C21" s="48"/>
      <c r="D21" s="48"/>
      <c r="E21" s="48"/>
      <c r="F21" s="86"/>
      <c r="G21" s="37" t="e">
        <f t="shared" si="3"/>
        <v>#DIV/0!</v>
      </c>
    </row>
    <row r="22" spans="1:7" ht="32.25" hidden="1" customHeight="1" x14ac:dyDescent="0.25">
      <c r="A22" s="2" t="s">
        <v>33</v>
      </c>
      <c r="B22" s="62" t="s">
        <v>34</v>
      </c>
      <c r="C22" s="50"/>
      <c r="D22" s="50"/>
      <c r="E22" s="50"/>
      <c r="F22" s="83"/>
      <c r="G22" s="37" t="e">
        <f t="shared" ref="G22" si="4">F22/D22%</f>
        <v>#DIV/0!</v>
      </c>
    </row>
    <row r="23" spans="1:7" ht="31.5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5"/>
      <c r="G23" s="37" t="e">
        <f>F23/D23%</f>
        <v>#DIV/0!</v>
      </c>
    </row>
    <row r="24" spans="1:7" ht="30.75" hidden="1" customHeight="1" x14ac:dyDescent="0.25">
      <c r="A24" s="2" t="s">
        <v>26</v>
      </c>
      <c r="B24" s="62" t="s">
        <v>8</v>
      </c>
      <c r="C24" s="49"/>
      <c r="D24" s="48"/>
      <c r="E24" s="49"/>
      <c r="F24" s="85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70</v>
      </c>
      <c r="C25" s="49">
        <v>6</v>
      </c>
      <c r="D25" s="78">
        <v>233.35</v>
      </c>
      <c r="E25" s="49"/>
      <c r="F25" s="85">
        <v>233.35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1">
        <f>D9+D10+D11+D12+D15+D16+D18+D20+D23+D25</f>
        <v>1106.96</v>
      </c>
      <c r="E26" s="51">
        <f>E9+E10+E11+E12+E15+E16+E18+E20+E23+E25</f>
        <v>0</v>
      </c>
      <c r="F26" s="87">
        <f>F9+F10+F11+F12+F15+F16+F18+F20+F23+F25+F17</f>
        <v>176.68200999999999</v>
      </c>
      <c r="G26" s="12">
        <f>F26/D26*100</f>
        <v>15.961011237985112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4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8"/>
      <c r="G28" s="39" t="e">
        <f t="shared" si="6"/>
        <v>#DIV/0!</v>
      </c>
    </row>
    <row r="29" spans="1:7" ht="16.5" customHeight="1" thickBot="1" x14ac:dyDescent="0.3">
      <c r="B29" s="63" t="s">
        <v>69</v>
      </c>
      <c r="C29" s="47">
        <f>C27+C28</f>
        <v>5529.2479999999996</v>
      </c>
      <c r="D29" s="79">
        <v>3965.2578699999999</v>
      </c>
      <c r="E29" s="47">
        <f t="shared" ref="E29" si="7">E27+E28</f>
        <v>0</v>
      </c>
      <c r="F29" s="84">
        <v>2478.4365899999998</v>
      </c>
      <c r="G29" s="12">
        <f>F29/D29*100</f>
        <v>62.503793479640699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4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53"/>
      <c r="E31" s="53"/>
      <c r="F31" s="88">
        <v>-4.8810000000000002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0">
        <f>D26+D29</f>
        <v>5072.2178700000004</v>
      </c>
      <c r="E32" s="73">
        <f>E30+E31</f>
        <v>0</v>
      </c>
      <c r="F32" s="89">
        <f>F26+F29+F31</f>
        <v>2650.2375999999999</v>
      </c>
      <c r="G32" s="40">
        <f>F32/D32*100</f>
        <v>52.250074186974935</v>
      </c>
    </row>
    <row r="33" spans="1:7" s="69" customFormat="1" ht="46.5" customHeight="1" thickBot="1" x14ac:dyDescent="0.3">
      <c r="A33" s="71"/>
      <c r="B33" s="75" t="s">
        <v>65</v>
      </c>
      <c r="C33" s="76"/>
      <c r="D33" s="90">
        <f>D47-D32</f>
        <v>82.663539999998648</v>
      </c>
      <c r="E33" s="77">
        <f t="shared" ref="E33" si="9">E32-E47</f>
        <v>-219236.70291999998</v>
      </c>
      <c r="F33" s="90">
        <f>F47-F32</f>
        <v>-304.06846999999971</v>
      </c>
      <c r="G33" s="72"/>
    </row>
    <row r="34" spans="1:7" ht="22.5" customHeight="1" thickBot="1" x14ac:dyDescent="0.3">
      <c r="B34" s="99" t="s">
        <v>35</v>
      </c>
      <c r="C34" s="100"/>
      <c r="D34" s="100"/>
      <c r="E34" s="100"/>
      <c r="F34" s="101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1">
        <v>2035.4660699999999</v>
      </c>
      <c r="E36" s="50"/>
      <c r="F36" s="83">
        <v>1408.0450699999999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1">
        <v>126.42100000000001</v>
      </c>
      <c r="E37" s="50"/>
      <c r="F37" s="81">
        <v>94.814989999999995</v>
      </c>
      <c r="G37" s="39"/>
    </row>
    <row r="38" spans="1:7" ht="21" customHeight="1" x14ac:dyDescent="0.25">
      <c r="A38" s="27"/>
      <c r="B38" s="62" t="s">
        <v>56</v>
      </c>
      <c r="C38" s="50"/>
      <c r="D38" s="81">
        <v>92.5</v>
      </c>
      <c r="E38" s="50"/>
      <c r="F38" s="81">
        <v>29.284199999999998</v>
      </c>
      <c r="G38" s="39"/>
    </row>
    <row r="39" spans="1:7" ht="21" customHeight="1" x14ac:dyDescent="0.25">
      <c r="A39" s="27"/>
      <c r="B39" s="62" t="s">
        <v>61</v>
      </c>
      <c r="C39" s="50"/>
      <c r="D39" s="81">
        <v>833.21067000000005</v>
      </c>
      <c r="E39" s="50"/>
      <c r="F39" s="81">
        <v>6.6851500000000001</v>
      </c>
      <c r="G39" s="39"/>
    </row>
    <row r="40" spans="1:7" ht="21" customHeight="1" x14ac:dyDescent="0.25">
      <c r="A40" s="27"/>
      <c r="B40" s="62" t="s">
        <v>57</v>
      </c>
      <c r="C40" s="50"/>
      <c r="D40" s="81">
        <v>1319.35167</v>
      </c>
      <c r="E40" s="50"/>
      <c r="F40" s="81">
        <v>428.49171999999999</v>
      </c>
      <c r="G40" s="39"/>
    </row>
    <row r="41" spans="1:7" ht="21" hidden="1" customHeight="1" x14ac:dyDescent="0.25">
      <c r="A41" s="27"/>
      <c r="B41" s="62" t="s">
        <v>62</v>
      </c>
      <c r="C41" s="50"/>
      <c r="D41" s="81"/>
      <c r="E41" s="50"/>
      <c r="F41" s="81"/>
      <c r="G41" s="39"/>
    </row>
    <row r="42" spans="1:7" ht="18.75" customHeight="1" x14ac:dyDescent="0.25">
      <c r="A42" s="27"/>
      <c r="B42" s="62" t="s">
        <v>66</v>
      </c>
      <c r="C42" s="50"/>
      <c r="D42" s="81">
        <v>738.16800000000001</v>
      </c>
      <c r="E42" s="50"/>
      <c r="F42" s="81">
        <v>369.084</v>
      </c>
      <c r="G42" s="39"/>
    </row>
    <row r="43" spans="1:7" ht="21" hidden="1" customHeight="1" x14ac:dyDescent="0.25">
      <c r="A43" s="27"/>
      <c r="B43" s="62" t="s">
        <v>60</v>
      </c>
      <c r="C43" s="50"/>
      <c r="D43" s="81"/>
      <c r="E43" s="50"/>
      <c r="F43" s="81"/>
      <c r="G43" s="39"/>
    </row>
    <row r="44" spans="1:7" ht="21" hidden="1" customHeight="1" x14ac:dyDescent="0.25">
      <c r="A44" s="27"/>
      <c r="B44" s="62" t="s">
        <v>63</v>
      </c>
      <c r="C44" s="50"/>
      <c r="D44" s="81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1"/>
      <c r="E45" s="50"/>
      <c r="F45" s="81"/>
      <c r="G45" s="39"/>
    </row>
    <row r="46" spans="1:7" ht="21.75" customHeight="1" thickBot="1" x14ac:dyDescent="0.3">
      <c r="A46" s="16" t="s">
        <v>18</v>
      </c>
      <c r="B46" s="62" t="s">
        <v>59</v>
      </c>
      <c r="C46" s="50"/>
      <c r="D46" s="81">
        <v>9.7639999999999993</v>
      </c>
      <c r="E46" s="50">
        <v>219236.70291999998</v>
      </c>
      <c r="F46" s="81">
        <v>9.7639999999999993</v>
      </c>
      <c r="G46" s="39">
        <f t="shared" ref="G46" si="10">F46/D46%</f>
        <v>100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2">
        <f>SUM(D36:D46)</f>
        <v>5154.8814099999991</v>
      </c>
      <c r="E47" s="60">
        <f t="shared" ref="E47:F47" si="11">SUM(E36:E46)</f>
        <v>219236.70291999998</v>
      </c>
      <c r="F47" s="82">
        <f t="shared" si="11"/>
        <v>2346.1691300000002</v>
      </c>
      <c r="G47" s="40" t="s">
        <v>11</v>
      </c>
    </row>
    <row r="48" spans="1:7" ht="38.25" hidden="1" customHeight="1" thickBot="1" x14ac:dyDescent="0.3">
      <c r="B48" s="107" t="s">
        <v>36</v>
      </c>
      <c r="C48" s="108"/>
      <c r="D48" s="108"/>
      <c r="E48" s="108"/>
      <c r="F48" s="109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92" t="s">
        <v>43</v>
      </c>
      <c r="C56" s="92"/>
      <c r="D56" s="92"/>
      <c r="E56" s="92"/>
      <c r="F56" s="92"/>
      <c r="G56" s="92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D3:D4"/>
    <mergeCell ref="B6:F6"/>
    <mergeCell ref="B48:F48"/>
    <mergeCell ref="B1:G1"/>
    <mergeCell ref="B56:G56"/>
    <mergeCell ref="F3:F4"/>
    <mergeCell ref="E3:E4"/>
    <mergeCell ref="C3:C4"/>
    <mergeCell ref="B3:B4"/>
    <mergeCell ref="G3:G4"/>
    <mergeCell ref="B34:F34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2023</vt:lpstr>
      <vt:lpstr>'сентябрь 2023'!Область_печати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2023-10-03T06:42:34Z</dcterms:modified>
</cp:coreProperties>
</file>