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июль 2024" sheetId="1" r:id="rId1"/>
  </sheets>
  <definedNames>
    <definedName name="_xlnm.Print_Area" localSheetId="0">'июль 2024'!$B$1:$F$58</definedName>
  </definedNames>
  <calcPr calcId="152511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<sst xmlns="http://schemas.openxmlformats.org/spreadsheetml/2006/main" count="84" uniqueCount="74">
  <si>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</si>
  <si>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</si>
  <si>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</si>
  <si>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</si>
  <si>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</si>
  <si>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</si>
  <si>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</si>
  <si>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</si>
  <si>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</si>
  <si>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</si>
  <si>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</si>
  <si>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</si>
  <si>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</si>
  <si>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</si>
  <si>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</si>
  <si>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</si>
  <si>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</si>
  <si>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</si>
  <si>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</si>
  <si>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</si>
  <si>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</si>
  <si>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</si>
  <si>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</si>
  <si>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</si>
  <si>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</si>
  <si>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</si>
  <si>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</si>
  <si>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</si>
  <si>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</si>
  <si>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</si>
  <si>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</si>
  <si>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</si>
  <si>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</si>
  <si>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</si>
  <si>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</si>
  <si>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</si>
  <si>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</si>
  <si>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</si>
  <si>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</si>
  <si>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</si>
  <si>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</si>
  <si>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</si>
  <si>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</si>
  <si>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</si>
  <si>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</si>
  <si>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</si>
  <si>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</si>
  <si>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</si>
  <si>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</si>
  <si>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</si>
  <si>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</si>
  <si>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</si>
  <si>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</si>
  <si>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</si>
  <si>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</si>
  <si>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</si>
  <si>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</si>
  <si>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</si>
  <si>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</si>
  <si>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</si>
  <si>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</si>
  <si>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</si>
  <si>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</si>
  <si>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</si>
  <si>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</si>
  <si>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</si>
  <si>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</si>
  <si>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</si>
  <si>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</si>
  <si>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</si>
  <si>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</si>
  <si>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Перечисления из бюджета поселений</t>
  </si>
  <si>
    <t>Итоги исполнения бюджета М.Акиловского СП на 01.08.2024 года</t>
  </si>
  <si>
    <t>Исполнено  на 01.08.2024г.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</si>
</sst>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6" zoomScale="86" zoomScaleSheetLayoutView="86" workbookViewId="0">
      <selection activeCell="J39" sqref="J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1" t="s">
        <v>72</v>
      </c>
      <c r="C1" s="111"/>
      <c r="D1" s="111"/>
      <c r="E1" s="111"/>
      <c r="F1" s="111"/>
      <c r="G1" s="111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3" t="s">
        <v>2</v>
      </c>
      <c r="B3" s="94" t="s">
        <v>50</v>
      </c>
      <c r="C3" s="96" t="s">
        <v>3</v>
      </c>
      <c r="D3" s="94" t="s">
        <v>70</v>
      </c>
      <c r="E3" s="94" t="s">
        <v>19</v>
      </c>
      <c r="F3" s="94" t="s">
        <v>73</v>
      </c>
      <c r="G3" s="98" t="s">
        <v>45</v>
      </c>
    </row>
    <row r="4" spans="1:7" s="3" customFormat="1" ht="58.5" customHeight="1" thickBot="1" x14ac:dyDescent="0.25">
      <c r="A4" s="104"/>
      <c r="B4" s="95"/>
      <c r="C4" s="97"/>
      <c r="D4" s="95"/>
      <c r="E4" s="95"/>
      <c r="F4" s="95"/>
      <c r="G4" s="99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5" t="s">
        <v>0</v>
      </c>
      <c r="C6" s="106"/>
      <c r="D6" s="106"/>
      <c r="E6" s="106"/>
      <c r="F6" s="107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284.84384</v>
      </c>
      <c r="G7" s="36">
        <f>F7/D7%</f>
        <v>40.391922858763472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63.061039999999998</v>
      </c>
      <c r="G9" s="37">
        <f>F9/D9%</f>
        <v>56.914296028880869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4.4208999999999996</v>
      </c>
      <c r="G10" s="37">
        <f>F10/D10%</f>
        <v>6.9076562499999996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215.96190000000001</v>
      </c>
      <c r="G11" s="37">
        <f t="shared" ref="G11:G17" si="0">F11/D11%</f>
        <v>40.747528301886796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1.4</v>
      </c>
      <c r="G12" s="37">
        <f t="shared" si="0"/>
        <v>349.99999999999994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363.07</v>
      </c>
      <c r="E13" s="47">
        <f t="shared" ref="E13:F13" si="1">E15+E16+E17+E18+E20+E23+E25</f>
        <v>0</v>
      </c>
      <c r="F13" s="83">
        <f t="shared" si="1"/>
        <v>336.46999999999997</v>
      </c>
      <c r="G13" s="36">
        <f t="shared" si="0"/>
        <v>92.673589115046681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331.15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1068.27</v>
      </c>
      <c r="E26" s="51">
        <f>E9+E10+E11+E12+E15+E16+E18+E20+E23+E25</f>
        <v>0</v>
      </c>
      <c r="F26" s="86">
        <f>F9+F10+F11+F12+F15+F16+F18+F20+F23+F25+F17</f>
        <v>621.31384000000003</v>
      </c>
      <c r="G26" s="12">
        <f>F26/D26*100</f>
        <v>58.1607496232226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16939.064869999998</v>
      </c>
      <c r="E29" s="47">
        <f t="shared" ref="E29" si="7">E27+E28</f>
        <v>0</v>
      </c>
      <c r="F29" s="83">
        <v>4276.8442400000004</v>
      </c>
      <c r="G29" s="12">
        <f>F29/D29*100</f>
        <v>25.248408178508857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71</v>
      </c>
      <c r="C31" s="47"/>
      <c r="D31" s="79"/>
      <c r="E31" s="47"/>
      <c r="F31" s="83"/>
      <c r="G31" s="92"/>
    </row>
    <row r="32" spans="1:7" ht="18.75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18007.334869999999</v>
      </c>
      <c r="E33" s="88">
        <f t="shared" si="9"/>
        <v>0</v>
      </c>
      <c r="F33" s="88">
        <f>F26+F29+F32</f>
        <v>4898.1580800000002</v>
      </c>
      <c r="G33" s="40">
        <f>F33/D33*100</f>
        <v>27.200905160931239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54.416060000003199</v>
      </c>
      <c r="E34" s="77">
        <f t="shared" ref="E34" si="10">E33-E48</f>
        <v>-219236.70291999998</v>
      </c>
      <c r="F34" s="89">
        <f>F48-F33</f>
        <v>-803.75788999999986</v>
      </c>
      <c r="G34" s="72"/>
    </row>
    <row r="35" spans="1:7" ht="22.5" customHeight="1" thickBot="1" x14ac:dyDescent="0.3">
      <c r="B35" s="100" t="s">
        <v>35</v>
      </c>
      <c r="C35" s="101"/>
      <c r="D35" s="101"/>
      <c r="E35" s="101"/>
      <c r="F35" s="102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1965.86698</v>
      </c>
      <c r="E37" s="50"/>
      <c r="F37" s="82">
        <v>1355.8451299999999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152.46199999999999</v>
      </c>
      <c r="E38" s="50"/>
      <c r="F38" s="80">
        <v>88.956999999999994</v>
      </c>
      <c r="G38" s="39"/>
    </row>
    <row r="39" spans="1:7" ht="21" customHeight="1" x14ac:dyDescent="0.25">
      <c r="A39" s="27"/>
      <c r="B39" s="62" t="s">
        <v>56</v>
      </c>
      <c r="C39" s="50"/>
      <c r="D39" s="80">
        <v>7592.53</v>
      </c>
      <c r="E39" s="50"/>
      <c r="F39" s="80">
        <v>29.950780000000002</v>
      </c>
      <c r="G39" s="39"/>
    </row>
    <row r="40" spans="1:7" ht="21" customHeight="1" x14ac:dyDescent="0.25">
      <c r="A40" s="27"/>
      <c r="B40" s="62" t="s">
        <v>61</v>
      </c>
      <c r="C40" s="50"/>
      <c r="D40" s="80">
        <v>1449.69211</v>
      </c>
      <c r="E40" s="50"/>
      <c r="F40" s="80">
        <v>121.49494</v>
      </c>
      <c r="G40" s="39"/>
    </row>
    <row r="41" spans="1:7" ht="21" customHeight="1" x14ac:dyDescent="0.25">
      <c r="A41" s="27"/>
      <c r="B41" s="62" t="s">
        <v>57</v>
      </c>
      <c r="C41" s="50"/>
      <c r="D41" s="80">
        <v>5685.05584</v>
      </c>
      <c r="E41" s="50"/>
      <c r="F41" s="80">
        <v>1890.08034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608.072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18061.750930000002</v>
      </c>
      <c r="E48" s="60">
        <f t="shared" ref="E48:F48" si="12">SUM(E37:E47)</f>
        <v>219236.70291999998</v>
      </c>
      <c r="F48" s="81">
        <f t="shared" si="12"/>
        <v>4094.4001900000003</v>
      </c>
      <c r="G48" s="40" t="s">
        <v>11</v>
      </c>
    </row>
    <row r="49" spans="1:7" ht="38.25" hidden="1" customHeight="1" thickBot="1" x14ac:dyDescent="0.3">
      <c r="B49" s="108" t="s">
        <v>36</v>
      </c>
      <c r="C49" s="109"/>
      <c r="D49" s="109"/>
      <c r="E49" s="109"/>
      <c r="F49" s="110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3" t="s">
        <v>43</v>
      </c>
      <c r="C57" s="93"/>
      <c r="D57" s="93"/>
      <c r="E57" s="93"/>
      <c r="F57" s="93"/>
      <c r="G57" s="93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2024</vt:lpstr>
      <vt:lpstr>'июль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2024-08-20T06:49:12Z</dcterms:modified>
</cp:coreProperties>
</file>